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13_ncr:1_{3B05A9A2-9F1A-4EFD-801C-42C2CBFE8F6B}" xr6:coauthVersionLast="47" xr6:coauthVersionMax="47" xr10:uidLastSave="{00000000-0000-0000-0000-000000000000}"/>
  <workbookProtection workbookAlgorithmName="SHA-512" workbookHashValue="6T9+2LYqxiiphwPvroBWeYsWr1BE4BHAkpFvVPHlMGWj+e9qxX4VjCn0kh57ze5pRNHwWyTP8zKSyizZf1wkPQ==" workbookSaltValue="vxoah8rnO3ryPZazhdGC+A==" workbookSpinCount="100000" lockStructure="1"/>
  <bookViews>
    <workbookView xWindow="-120" yWindow="-120" windowWidth="20730" windowHeight="11040" activeTab="4" xr2:uid="{00000000-000D-0000-FFFF-FFFF00000000}"/>
  </bookViews>
  <sheets>
    <sheet name="入学願書" sheetId="5" r:id="rId1"/>
    <sheet name="履歴書" sheetId="2" r:id="rId2"/>
    <sheet name="理由書" sheetId="3" r:id="rId3"/>
    <sheet name="経費支弁書" sheetId="4" r:id="rId4"/>
    <sheet name="誓約書" sheetId="11" r:id="rId5"/>
    <sheet name="basedata" sheetId="8" state="hidden" r:id="rId6"/>
    <sheet name="TOTALDATA" sheetId="10" state="hidden" r:id="rId7"/>
  </sheets>
  <definedNames>
    <definedName name="_xlnm.Print_Area" localSheetId="1">履歴書!$A$1:$AU$79</definedName>
    <definedName name="_xlnm.Print_Area" localSheetId="0">入学願書!$A$1:$AU$60</definedName>
  </definedNames>
  <calcPr calcId="191029"/>
</workbook>
</file>

<file path=xl/calcChain.xml><?xml version="1.0" encoding="utf-8"?>
<calcChain xmlns="http://schemas.openxmlformats.org/spreadsheetml/2006/main">
  <c r="G31" i="11" l="1"/>
  <c r="U56" i="4"/>
  <c r="X61" i="3"/>
  <c r="AR34" i="2"/>
  <c r="U58" i="4" l="1"/>
  <c r="AF55" i="4"/>
  <c r="M53" i="4"/>
  <c r="AC37" i="4"/>
  <c r="U13" i="4"/>
  <c r="R13" i="4"/>
  <c r="N13" i="4"/>
  <c r="S10" i="4"/>
  <c r="AK10" i="2"/>
  <c r="AN17" i="2"/>
  <c r="AE17" i="2"/>
  <c r="AA17" i="2"/>
  <c r="U17" i="2"/>
  <c r="G17" i="2"/>
  <c r="K13" i="2"/>
  <c r="J10" i="2"/>
  <c r="N7" i="2"/>
  <c r="K7" i="2"/>
  <c r="H7" i="2"/>
  <c r="I4" i="2"/>
  <c r="V4" i="2"/>
  <c r="AX4" i="10"/>
  <c r="C47" i="8"/>
  <c r="AP4" i="10"/>
  <c r="AO4" i="10"/>
  <c r="AS4" i="10"/>
  <c r="AT4" i="10"/>
  <c r="AU4" i="10"/>
  <c r="CK4" i="10"/>
  <c r="CL4" i="10"/>
  <c r="CM4" i="10"/>
  <c r="CN4" i="10"/>
  <c r="CO4" i="10"/>
  <c r="CP4" i="10"/>
  <c r="CJ4" i="10"/>
  <c r="DB4" i="10"/>
  <c r="DC4" i="10"/>
  <c r="DD4" i="10"/>
  <c r="DE4" i="10"/>
  <c r="DF4" i="10"/>
  <c r="DG4" i="10"/>
  <c r="DA4" i="10"/>
  <c r="CZ4" i="10"/>
  <c r="CY4" i="10"/>
  <c r="CX4" i="10"/>
  <c r="CW4" i="10"/>
  <c r="CV4" i="10"/>
  <c r="CU4" i="10"/>
  <c r="CT4" i="10"/>
  <c r="CS4" i="10"/>
  <c r="CR4" i="10"/>
  <c r="CQ4" i="10"/>
  <c r="CH4" i="10"/>
  <c r="CG4" i="10"/>
  <c r="CF4" i="10"/>
  <c r="CE4" i="10"/>
  <c r="CD4" i="10"/>
  <c r="CC4" i="10"/>
  <c r="BK4" i="10"/>
  <c r="BJ4" i="10"/>
  <c r="BG4" i="10"/>
  <c r="BI4" i="10"/>
  <c r="BF4" i="10"/>
  <c r="BH4" i="10"/>
  <c r="AA4" i="10"/>
  <c r="BB4" i="10"/>
  <c r="BA4" i="10"/>
  <c r="AG4" i="10"/>
  <c r="S4" i="10"/>
  <c r="AF4" i="10"/>
  <c r="AE4" i="10"/>
  <c r="AD4" i="10"/>
  <c r="AC4" i="10"/>
  <c r="V4" i="10"/>
  <c r="P4" i="10"/>
  <c r="AB4" i="10"/>
  <c r="C114" i="8"/>
  <c r="C110" i="8"/>
  <c r="C108" i="8"/>
  <c r="Z4" i="10"/>
  <c r="Y4" i="10"/>
  <c r="U4" i="10"/>
  <c r="T4" i="10"/>
  <c r="C26" i="8"/>
  <c r="L4" i="10"/>
  <c r="E4" i="10"/>
  <c r="Q4" i="10"/>
  <c r="C16" i="8"/>
  <c r="N4" i="10"/>
  <c r="M4" i="10"/>
  <c r="C4" i="10"/>
  <c r="K4" i="10"/>
  <c r="J4" i="10"/>
  <c r="I4" i="10"/>
  <c r="H4" i="10"/>
  <c r="C2" i="8"/>
  <c r="C125" i="8"/>
  <c r="C124" i="8"/>
  <c r="C121" i="8"/>
  <c r="C120" i="8"/>
  <c r="C153" i="8"/>
  <c r="C152" i="8"/>
  <c r="C149" i="8"/>
  <c r="C148" i="8"/>
  <c r="C139" i="8"/>
  <c r="C143" i="8"/>
  <c r="C137" i="8"/>
  <c r="AK7" i="2"/>
  <c r="C91" i="8"/>
  <c r="C77" i="8"/>
  <c r="C76" i="8"/>
  <c r="C75" i="8"/>
  <c r="C74" i="8"/>
  <c r="C73" i="8"/>
  <c r="C70" i="8"/>
  <c r="C64" i="8"/>
  <c r="C58" i="8" s="1"/>
  <c r="C69" i="8"/>
  <c r="C57" i="8" s="1"/>
  <c r="C62" i="8"/>
  <c r="C60" i="8"/>
  <c r="C190" i="8"/>
  <c r="C117" i="8"/>
  <c r="C116" i="8"/>
  <c r="C115" i="8"/>
  <c r="C113" i="8"/>
  <c r="C112" i="8"/>
  <c r="C111" i="8"/>
  <c r="C88" i="8"/>
  <c r="C66" i="8"/>
  <c r="C130" i="8"/>
  <c r="C131" i="8"/>
  <c r="C132" i="8"/>
  <c r="C133" i="8"/>
  <c r="C134" i="8"/>
  <c r="C135" i="8"/>
  <c r="C53" i="8"/>
  <c r="C52" i="8"/>
  <c r="C49" i="8"/>
  <c r="C33" i="8" s="1"/>
  <c r="AY4" i="10" s="1"/>
  <c r="C48" i="8"/>
  <c r="C45" i="8"/>
  <c r="C44" i="8"/>
  <c r="C41" i="8"/>
  <c r="C40" i="8"/>
  <c r="C37" i="8"/>
  <c r="C36" i="8"/>
  <c r="C28" i="8"/>
  <c r="C27" i="8"/>
  <c r="C13" i="8"/>
  <c r="C11" i="8"/>
  <c r="C12" i="8" s="1"/>
  <c r="C10" i="8"/>
  <c r="C9" i="8"/>
  <c r="C8" i="8"/>
  <c r="C193" i="8"/>
  <c r="C192" i="8"/>
  <c r="C191" i="8"/>
  <c r="C189" i="8"/>
  <c r="C188" i="8"/>
  <c r="C187" i="8"/>
  <c r="C184" i="8"/>
  <c r="C185" i="8"/>
  <c r="C145" i="8"/>
  <c r="C97" i="8"/>
  <c r="C83" i="8"/>
  <c r="C196" i="8"/>
  <c r="C186" i="8"/>
  <c r="C195" i="8"/>
  <c r="C82" i="8"/>
  <c r="C80" i="8"/>
  <c r="C79" i="8"/>
  <c r="C81" i="8"/>
  <c r="C78"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1" i="8"/>
  <c r="C150" i="8"/>
  <c r="C147" i="8"/>
  <c r="C146" i="8"/>
  <c r="C63" i="8"/>
  <c r="C61" i="8"/>
  <c r="C65" i="8"/>
  <c r="C72" i="8"/>
  <c r="C71" i="8"/>
  <c r="C68" i="8"/>
  <c r="C67" i="8"/>
  <c r="C51" i="8"/>
  <c r="C50" i="8"/>
  <c r="C46" i="8"/>
  <c r="C43" i="8"/>
  <c r="C42" i="8"/>
  <c r="C39" i="8"/>
  <c r="C38" i="8"/>
  <c r="C35" i="8"/>
  <c r="C101" i="8"/>
  <c r="C100" i="8"/>
  <c r="C99" i="8"/>
  <c r="C98" i="8"/>
  <c r="C86" i="8"/>
  <c r="C95" i="8"/>
  <c r="C96" i="8"/>
  <c r="C94" i="8"/>
  <c r="C93" i="8"/>
  <c r="C92" i="8"/>
  <c r="C90" i="8"/>
  <c r="C89" i="8"/>
  <c r="C87" i="8"/>
  <c r="C85" i="8"/>
  <c r="C84" i="8"/>
  <c r="C127" i="8"/>
  <c r="C126" i="8"/>
  <c r="C123" i="8"/>
  <c r="C122" i="8"/>
  <c r="C119" i="8"/>
  <c r="C118" i="8"/>
  <c r="C109" i="8"/>
  <c r="C144" i="8"/>
  <c r="C142" i="8"/>
  <c r="C141" i="8"/>
  <c r="C140" i="8"/>
  <c r="C138" i="8"/>
  <c r="C25" i="8"/>
  <c r="C24" i="8"/>
  <c r="C23" i="8"/>
  <c r="C22" i="8"/>
  <c r="C21" i="8"/>
  <c r="C19" i="8"/>
  <c r="C20" i="8"/>
  <c r="C7" i="8"/>
  <c r="C6" i="8"/>
  <c r="C5" i="8"/>
  <c r="C4" i="8"/>
  <c r="C3" i="8"/>
  <c r="Q7" i="4"/>
  <c r="AI4" i="10"/>
  <c r="C136" i="8" l="1"/>
  <c r="C30" i="8"/>
  <c r="C29" i="8"/>
  <c r="C31" i="8"/>
  <c r="C34" i="8"/>
  <c r="C55" i="8"/>
  <c r="C3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2" authorId="0" shapeId="0" xr:uid="{5FF5CD2E-10C2-407B-8BF5-E6F970780CCA}">
      <text>
        <r>
          <rPr>
            <sz val="9"/>
            <color indexed="81"/>
            <rFont val="MS P ゴシック"/>
            <charset val="134"/>
          </rPr>
          <t xml:space="preserve">英語の大文字を入力してください。Capital letters,please.
</t>
        </r>
      </text>
    </comment>
    <comment ref="Y12" authorId="0" shapeId="0" xr:uid="{559290C0-E1C3-4706-88B9-7234889A0361}">
      <text>
        <r>
          <rPr>
            <b/>
            <sz val="9"/>
            <color indexed="81"/>
            <rFont val="MS P ゴシック"/>
            <charset val="134"/>
          </rPr>
          <t xml:space="preserve">英語の大文字を入力してください。Capital letters,please.
</t>
        </r>
        <r>
          <rPr>
            <sz val="9"/>
            <color indexed="81"/>
            <rFont val="MS P ゴシック"/>
            <charset val="134"/>
          </rPr>
          <t xml:space="preserve">
</t>
        </r>
      </text>
    </comment>
    <comment ref="I51" authorId="0" shapeId="0" xr:uid="{15A6C2D3-9810-4DE6-A611-F943EEBA2BF6}">
      <text>
        <r>
          <rPr>
            <b/>
            <sz val="9"/>
            <color indexed="81"/>
            <rFont val="MS P ゴシック"/>
            <charset val="134"/>
          </rPr>
          <t>1900/01/01</t>
        </r>
        <r>
          <rPr>
            <sz val="9"/>
            <color indexed="81"/>
            <rFont val="MS P ゴシック"/>
            <charset val="134"/>
          </rPr>
          <t xml:space="preserve">
</t>
        </r>
      </text>
    </comment>
    <comment ref="I52" authorId="0" shapeId="0" xr:uid="{3D9807A5-ECFC-4EF7-8EF8-8E411CC67E52}">
      <text>
        <r>
          <rPr>
            <b/>
            <sz val="9"/>
            <color indexed="81"/>
            <rFont val="MS P ゴシック"/>
            <charset val="134"/>
          </rPr>
          <t>1900/01/01</t>
        </r>
        <r>
          <rPr>
            <sz val="9"/>
            <color indexed="81"/>
            <rFont val="MS P ゴシック"/>
            <charset val="13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58" authorId="0" shapeId="0" xr:uid="{4788BE6B-FED4-41F2-A742-0833E50497FA}">
      <text>
        <r>
          <rPr>
            <b/>
            <sz val="9"/>
            <color indexed="81"/>
            <rFont val="MS P ゴシック"/>
            <charset val="134"/>
          </rPr>
          <t xml:space="preserve">1900/01/01
</t>
        </r>
        <r>
          <rPr>
            <sz val="9"/>
            <color indexed="81"/>
            <rFont val="MS P ゴシック"/>
            <charset val="134"/>
          </rPr>
          <t xml:space="preserve">
</t>
        </r>
      </text>
    </comment>
  </commentList>
</comments>
</file>

<file path=xl/sharedStrings.xml><?xml version="1.0" encoding="utf-8"?>
<sst xmlns="http://schemas.openxmlformats.org/spreadsheetml/2006/main" count="1055" uniqueCount="674">
  <si>
    <r>
      <rPr>
        <sz val="10"/>
        <color indexed="8"/>
        <rFont val="ＭＳ 明朝"/>
        <family val="1"/>
        <charset val="128"/>
      </rPr>
      <t>①</t>
    </r>
    <r>
      <rPr>
        <sz val="11"/>
        <color indexed="8"/>
        <rFont val="Century"/>
        <family val="1"/>
      </rPr>
      <t/>
    </r>
    <phoneticPr fontId="4"/>
  </si>
  <si>
    <t>(Family name)</t>
  </si>
  <si>
    <t>(Given name)</t>
  </si>
  <si>
    <r>
      <rPr>
        <sz val="10"/>
        <color indexed="8"/>
        <rFont val="ＭＳ 明朝"/>
        <family val="1"/>
        <charset val="128"/>
      </rPr>
      <t>②</t>
    </r>
    <r>
      <rPr>
        <sz val="11"/>
        <color indexed="8"/>
        <rFont val="ＭＳ Ｐ明朝"/>
        <family val="1"/>
        <charset val="128"/>
      </rPr>
      <t/>
    </r>
    <phoneticPr fontId="4"/>
  </si>
  <si>
    <r>
      <rPr>
        <sz val="10"/>
        <color indexed="8"/>
        <rFont val="ＭＳ 明朝"/>
        <family val="1"/>
        <charset val="128"/>
      </rPr>
      <t>③</t>
    </r>
    <r>
      <rPr>
        <sz val="11"/>
        <color indexed="8"/>
        <rFont val="Century"/>
        <family val="1"/>
      </rPr>
      <t/>
    </r>
    <phoneticPr fontId="4"/>
  </si>
  <si>
    <t>Nationality</t>
    <phoneticPr fontId="4"/>
  </si>
  <si>
    <t>Place of birth</t>
    <phoneticPr fontId="4"/>
  </si>
  <si>
    <r>
      <rPr>
        <sz val="10"/>
        <color indexed="8"/>
        <rFont val="ＭＳ 明朝"/>
        <family val="1"/>
        <charset val="128"/>
      </rPr>
      <t>④</t>
    </r>
    <phoneticPr fontId="4"/>
  </si>
  <si>
    <r>
      <rPr>
        <sz val="10"/>
        <color indexed="8"/>
        <rFont val="ＭＳ 明朝"/>
        <family val="1"/>
        <charset val="128"/>
      </rPr>
      <t>生年月日</t>
    </r>
  </si>
  <si>
    <r>
      <rPr>
        <sz val="10"/>
        <color indexed="8"/>
        <rFont val="ＭＳ 明朝"/>
        <family val="1"/>
        <charset val="128"/>
      </rPr>
      <t>年</t>
    </r>
    <phoneticPr fontId="4"/>
  </si>
  <si>
    <r>
      <rPr>
        <sz val="10"/>
        <color indexed="8"/>
        <rFont val="ＭＳ 明朝"/>
        <family val="1"/>
        <charset val="128"/>
      </rPr>
      <t>月</t>
    </r>
  </si>
  <si>
    <r>
      <rPr>
        <sz val="10"/>
        <color indexed="8"/>
        <rFont val="ＭＳ 明朝"/>
        <family val="1"/>
        <charset val="128"/>
      </rPr>
      <t>日</t>
    </r>
  </si>
  <si>
    <r>
      <rPr>
        <sz val="10"/>
        <color indexed="8"/>
        <rFont val="ＭＳ 明朝"/>
        <family val="1"/>
        <charset val="128"/>
      </rPr>
      <t>⑤</t>
    </r>
    <phoneticPr fontId="4"/>
  </si>
  <si>
    <r>
      <rPr>
        <sz val="10"/>
        <color indexed="8"/>
        <rFont val="ＭＳ 明朝"/>
        <family val="1"/>
        <charset val="128"/>
      </rPr>
      <t>性</t>
    </r>
    <r>
      <rPr>
        <sz val="10"/>
        <color indexed="8"/>
        <rFont val="Century"/>
        <family val="1"/>
      </rPr>
      <t xml:space="preserve"> </t>
    </r>
    <r>
      <rPr>
        <sz val="10"/>
        <color indexed="8"/>
        <rFont val="ＭＳ 明朝"/>
        <family val="1"/>
        <charset val="128"/>
      </rPr>
      <t>別</t>
    </r>
  </si>
  <si>
    <r>
      <rPr>
        <sz val="10"/>
        <color indexed="8"/>
        <rFont val="ＭＳ 明朝"/>
        <family val="1"/>
        <charset val="128"/>
      </rPr>
      <t>男</t>
    </r>
    <rPh sb="0" eb="1">
      <t>オトコ</t>
    </rPh>
    <phoneticPr fontId="4"/>
  </si>
  <si>
    <t>M</t>
    <phoneticPr fontId="4"/>
  </si>
  <si>
    <r>
      <rPr>
        <sz val="10"/>
        <color indexed="8"/>
        <rFont val="ＭＳ 明朝"/>
        <family val="1"/>
        <charset val="128"/>
      </rPr>
      <t>⑥</t>
    </r>
    <phoneticPr fontId="4"/>
  </si>
  <si>
    <r>
      <rPr>
        <sz val="10"/>
        <color indexed="8"/>
        <rFont val="ＭＳ 明朝"/>
        <family val="1"/>
        <charset val="128"/>
      </rPr>
      <t>職業</t>
    </r>
    <phoneticPr fontId="4"/>
  </si>
  <si>
    <t>Data of birth</t>
    <phoneticPr fontId="4"/>
  </si>
  <si>
    <t>Year</t>
  </si>
  <si>
    <t>Month</t>
  </si>
  <si>
    <t>Day</t>
  </si>
  <si>
    <t>Sex</t>
  </si>
  <si>
    <r>
      <rPr>
        <sz val="10"/>
        <color indexed="8"/>
        <rFont val="ＭＳ 明朝"/>
        <family val="1"/>
        <charset val="128"/>
      </rPr>
      <t>女</t>
    </r>
    <rPh sb="0" eb="1">
      <t>オンナ</t>
    </rPh>
    <phoneticPr fontId="4"/>
  </si>
  <si>
    <t>F</t>
    <phoneticPr fontId="4"/>
  </si>
  <si>
    <t>Occupation</t>
  </si>
  <si>
    <r>
      <rPr>
        <sz val="10"/>
        <color indexed="8"/>
        <rFont val="ＭＳ 明朝"/>
        <family val="1"/>
        <charset val="128"/>
      </rPr>
      <t>⑦</t>
    </r>
    <phoneticPr fontId="4"/>
  </si>
  <si>
    <t>Marital status</t>
  </si>
  <si>
    <r>
      <rPr>
        <sz val="11"/>
        <color indexed="8"/>
        <rFont val="ＭＳ 明朝"/>
        <family val="1"/>
        <charset val="128"/>
      </rPr>
      <t>）</t>
    </r>
  </si>
  <si>
    <t>Tel:</t>
  </si>
  <si>
    <t>Present address</t>
  </si>
  <si>
    <t>Register address</t>
  </si>
  <si>
    <t>Passport No.</t>
  </si>
  <si>
    <t xml:space="preserve">Date of expiration </t>
  </si>
  <si>
    <r>
      <rPr>
        <sz val="9"/>
        <color indexed="8"/>
        <rFont val="ＭＳ 明朝"/>
        <family val="1"/>
        <charset val="128"/>
      </rPr>
      <t>）</t>
    </r>
    <phoneticPr fontId="4"/>
  </si>
  <si>
    <t>No</t>
    <phoneticPr fontId="4"/>
  </si>
  <si>
    <t>Yes</t>
    <phoneticPr fontId="4"/>
  </si>
  <si>
    <r>
      <rPr>
        <sz val="7"/>
        <color indexed="8"/>
        <rFont val="ＭＳ 明朝"/>
        <family val="1"/>
        <charset val="128"/>
      </rPr>
      <t>　</t>
    </r>
    <r>
      <rPr>
        <sz val="7"/>
        <color indexed="8"/>
        <rFont val="Century"/>
        <family val="1"/>
      </rPr>
      <t>Details</t>
    </r>
    <phoneticPr fontId="4"/>
  </si>
  <si>
    <r>
      <rPr>
        <sz val="10"/>
        <color indexed="8"/>
        <rFont val="ＭＳ 明朝"/>
        <family val="1"/>
        <charset val="128"/>
      </rPr>
      <t>回</t>
    </r>
    <rPh sb="0" eb="1">
      <t>カイ</t>
    </rPh>
    <phoneticPr fontId="4"/>
  </si>
  <si>
    <t>Departure by deportation or dearture order</t>
  </si>
  <si>
    <t>No</t>
    <phoneticPr fontId="4"/>
  </si>
  <si>
    <t>Yes</t>
    <phoneticPr fontId="4"/>
  </si>
  <si>
    <t>Times</t>
    <phoneticPr fontId="4"/>
  </si>
  <si>
    <r>
      <t xml:space="preserve">    </t>
    </r>
    <r>
      <rPr>
        <sz val="6"/>
        <rFont val="ＭＳ 明朝"/>
        <family val="1"/>
        <charset val="128"/>
      </rPr>
      <t xml:space="preserve">（有の場合：最新の記録から記入してください）
</t>
    </r>
    <r>
      <rPr>
        <sz val="6"/>
        <rFont val="Century"/>
        <family val="1"/>
      </rPr>
      <t>Please fill in the followings when the answer is "yes"</t>
    </r>
    <phoneticPr fontId="4"/>
  </si>
  <si>
    <t>Times</t>
    <phoneticPr fontId="4"/>
  </si>
  <si>
    <t>Applied date</t>
  </si>
  <si>
    <t>Status of residence</t>
  </si>
  <si>
    <t>Immigration result</t>
  </si>
  <si>
    <r>
      <rPr>
        <sz val="10"/>
        <color indexed="8"/>
        <rFont val="ＭＳ 明朝"/>
        <family val="1"/>
        <charset val="128"/>
      </rPr>
      <t>年</t>
    </r>
    <phoneticPr fontId="4"/>
  </si>
  <si>
    <t>Permitted</t>
    <phoneticPr fontId="4"/>
  </si>
  <si>
    <t>Refused</t>
    <phoneticPr fontId="4"/>
  </si>
  <si>
    <t>Permitted</t>
    <phoneticPr fontId="4"/>
  </si>
  <si>
    <t>Past entry into/departure from Japan</t>
    <phoneticPr fontId="4"/>
  </si>
  <si>
    <t>No</t>
    <phoneticPr fontId="4"/>
  </si>
  <si>
    <t>Times</t>
    <phoneticPr fontId="4"/>
  </si>
  <si>
    <t>Date of entry</t>
    <phoneticPr fontId="4"/>
  </si>
  <si>
    <t>Date of departure</t>
    <phoneticPr fontId="4"/>
  </si>
  <si>
    <t>No</t>
    <phoneticPr fontId="4"/>
  </si>
  <si>
    <t>Yes</t>
    <phoneticPr fontId="4"/>
  </si>
  <si>
    <t>Full name</t>
  </si>
  <si>
    <t>Date of birth</t>
  </si>
  <si>
    <t>Relationship</t>
  </si>
  <si>
    <t xml:space="preserve">Nationality </t>
  </si>
  <si>
    <t>Address/TEL.</t>
  </si>
  <si>
    <t>Name of employment or school</t>
    <phoneticPr fontId="4"/>
  </si>
  <si>
    <r>
      <rPr>
        <sz val="8"/>
        <color indexed="8"/>
        <rFont val="ＭＳ 明朝"/>
        <family val="1"/>
        <charset val="128"/>
      </rPr>
      <t>無</t>
    </r>
    <r>
      <rPr>
        <sz val="8"/>
        <color indexed="8"/>
        <rFont val="Century"/>
        <family val="1"/>
      </rPr>
      <t xml:space="preserve">
No</t>
    </r>
    <phoneticPr fontId="4"/>
  </si>
  <si>
    <t xml:space="preserve">Name of school </t>
  </si>
  <si>
    <t>Date of entrance</t>
  </si>
  <si>
    <t>Date of graducation</t>
    <phoneticPr fontId="4"/>
  </si>
  <si>
    <t>Study years</t>
  </si>
  <si>
    <r>
      <rPr>
        <sz val="10"/>
        <color indexed="8"/>
        <rFont val="ＭＳ 明朝"/>
        <family val="1"/>
        <charset val="128"/>
      </rPr>
      <t>年</t>
    </r>
    <phoneticPr fontId="4"/>
  </si>
  <si>
    <r>
      <rPr>
        <sz val="10"/>
        <color indexed="8"/>
        <rFont val="ＭＳ 明朝"/>
        <family val="1"/>
        <charset val="128"/>
      </rPr>
      <t>～</t>
    </r>
    <phoneticPr fontId="4"/>
  </si>
  <si>
    <r>
      <rPr>
        <sz val="10"/>
        <color indexed="8"/>
        <rFont val="ＭＳ 明朝"/>
        <family val="1"/>
        <charset val="128"/>
      </rPr>
      <t>年</t>
    </r>
    <rPh sb="0" eb="1">
      <t>ネン</t>
    </rPh>
    <phoneticPr fontId="4"/>
  </si>
  <si>
    <t>Elementary school</t>
  </si>
  <si>
    <t>Years</t>
    <phoneticPr fontId="4"/>
  </si>
  <si>
    <r>
      <rPr>
        <sz val="10"/>
        <color indexed="8"/>
        <rFont val="ＭＳ 明朝"/>
        <family val="1"/>
        <charset val="128"/>
      </rPr>
      <t>中学校</t>
    </r>
    <r>
      <rPr>
        <sz val="10"/>
        <color indexed="8"/>
        <rFont val="Century"/>
        <family val="1"/>
      </rPr>
      <t xml:space="preserve"> </t>
    </r>
  </si>
  <si>
    <t>Junior high school</t>
  </si>
  <si>
    <r>
      <rPr>
        <sz val="10"/>
        <color indexed="8"/>
        <rFont val="ＭＳ 明朝"/>
        <family val="1"/>
        <charset val="128"/>
      </rPr>
      <t>高</t>
    </r>
    <r>
      <rPr>
        <sz val="10"/>
        <color indexed="8"/>
        <rFont val="Century"/>
        <family val="1"/>
      </rPr>
      <t xml:space="preserve">  </t>
    </r>
    <r>
      <rPr>
        <sz val="10"/>
        <color indexed="8"/>
        <rFont val="ＭＳ 明朝"/>
        <family val="1"/>
        <charset val="128"/>
      </rPr>
      <t>校</t>
    </r>
  </si>
  <si>
    <t>High school</t>
  </si>
  <si>
    <r>
      <rPr>
        <sz val="10"/>
        <color indexed="8"/>
        <rFont val="ＭＳ 明朝"/>
        <family val="1"/>
        <charset val="128"/>
      </rPr>
      <t>短大</t>
    </r>
    <r>
      <rPr>
        <sz val="10"/>
        <color indexed="8"/>
        <rFont val="Century"/>
        <family val="1"/>
      </rPr>
      <t>/</t>
    </r>
    <r>
      <rPr>
        <sz val="10"/>
        <color indexed="8"/>
        <rFont val="ＭＳ 明朝"/>
        <family val="1"/>
        <charset val="128"/>
      </rPr>
      <t>大学</t>
    </r>
  </si>
  <si>
    <r>
      <rPr>
        <sz val="10"/>
        <color indexed="8"/>
        <rFont val="ＭＳ 明朝"/>
        <family val="1"/>
        <charset val="128"/>
      </rPr>
      <t>年</t>
    </r>
    <phoneticPr fontId="4"/>
  </si>
  <si>
    <t>College/University</t>
  </si>
  <si>
    <r>
      <rPr>
        <sz val="10"/>
        <color indexed="8"/>
        <rFont val="ＭＳ 明朝"/>
        <family val="1"/>
        <charset val="128"/>
      </rPr>
      <t>その他</t>
    </r>
  </si>
  <si>
    <t>Others</t>
  </si>
  <si>
    <r>
      <rPr>
        <sz val="10"/>
        <color indexed="8"/>
        <rFont val="ＭＳ 明朝"/>
        <family val="1"/>
        <charset val="128"/>
      </rPr>
      <t>総修学年数　</t>
    </r>
    <r>
      <rPr>
        <sz val="7"/>
        <color indexed="8"/>
        <rFont val="Century"/>
        <family val="1"/>
      </rPr>
      <t>Total study years</t>
    </r>
    <phoneticPr fontId="4"/>
  </si>
  <si>
    <r>
      <rPr>
        <sz val="10"/>
        <color indexed="8"/>
        <rFont val="ＭＳ 明朝"/>
        <family val="1"/>
        <charset val="128"/>
      </rPr>
      <t>無</t>
    </r>
    <phoneticPr fontId="4"/>
  </si>
  <si>
    <t>No</t>
    <phoneticPr fontId="4"/>
  </si>
  <si>
    <r>
      <rPr>
        <sz val="10"/>
        <color indexed="8"/>
        <rFont val="ＭＳ 明朝"/>
        <family val="1"/>
        <charset val="128"/>
      </rPr>
      <t>有</t>
    </r>
    <r>
      <rPr>
        <sz val="10"/>
        <color indexed="8"/>
        <rFont val="Century"/>
        <family val="1"/>
      </rPr>
      <t/>
    </r>
    <phoneticPr fontId="4"/>
  </si>
  <si>
    <r>
      <t>(</t>
    </r>
    <r>
      <rPr>
        <sz val="8"/>
        <color indexed="8"/>
        <rFont val="ＭＳ 明朝"/>
        <family val="1"/>
        <charset val="128"/>
      </rPr>
      <t>有の場合：下記の内容を記入してください）</t>
    </r>
    <phoneticPr fontId="4"/>
  </si>
  <si>
    <t>Name of company</t>
  </si>
  <si>
    <t>Address</t>
  </si>
  <si>
    <t>Name of school</t>
    <phoneticPr fontId="4"/>
  </si>
  <si>
    <r>
      <rPr>
        <sz val="10"/>
        <color indexed="8"/>
        <rFont val="ＭＳ 明朝"/>
        <family val="1"/>
        <charset val="128"/>
      </rPr>
      <t>：</t>
    </r>
    <phoneticPr fontId="4"/>
  </si>
  <si>
    <t>Japanese Language Proficiency Test</t>
  </si>
  <si>
    <t>Date of Exam.</t>
  </si>
  <si>
    <t>Level</t>
    <phoneticPr fontId="4"/>
  </si>
  <si>
    <r>
      <rPr>
        <sz val="10"/>
        <color indexed="8"/>
        <rFont val="ＭＳ 明朝"/>
        <family val="1"/>
        <charset val="128"/>
      </rPr>
      <t>）</t>
    </r>
    <phoneticPr fontId="4"/>
  </si>
  <si>
    <r>
      <rPr>
        <sz val="10"/>
        <color indexed="8"/>
        <rFont val="ＭＳ 明朝"/>
        <family val="1"/>
        <charset val="128"/>
      </rPr>
      <t>：</t>
    </r>
    <phoneticPr fontId="4"/>
  </si>
  <si>
    <t>Other test</t>
  </si>
  <si>
    <t>Fail</t>
    <phoneticPr fontId="4"/>
  </si>
  <si>
    <t>Occupation</t>
    <phoneticPr fontId="4"/>
  </si>
  <si>
    <t>Japanese Yen</t>
  </si>
  <si>
    <t>年</t>
  </si>
  <si>
    <t>月</t>
  </si>
  <si>
    <t>在職期間</t>
    <phoneticPr fontId="2"/>
  </si>
  <si>
    <t>Period of work</t>
    <phoneticPr fontId="2"/>
  </si>
  <si>
    <t>在学期間</t>
    <phoneticPr fontId="2"/>
  </si>
  <si>
    <t>Period of studty</t>
    <phoneticPr fontId="2"/>
  </si>
  <si>
    <t>PERSONAL RECORD</t>
  </si>
  <si>
    <t>( Male / Female)</t>
  </si>
  <si>
    <t>日</t>
  </si>
  <si>
    <t>Date of Birth</t>
  </si>
  <si>
    <t>Name of Spouse</t>
  </si>
  <si>
    <t>Registration Address</t>
  </si>
  <si>
    <t>合格</t>
    <rPh sb="0" eb="2">
      <t>ゴウカク</t>
    </rPh>
    <phoneticPr fontId="2"/>
  </si>
  <si>
    <t>pass</t>
    <phoneticPr fontId="2"/>
  </si>
  <si>
    <t>Fail</t>
    <phoneticPr fontId="4"/>
  </si>
  <si>
    <t>住所</t>
    <rPh sb="0" eb="2">
      <t>ジュウショ</t>
    </rPh>
    <phoneticPr fontId="2"/>
  </si>
  <si>
    <t>Address</t>
    <phoneticPr fontId="2"/>
  </si>
  <si>
    <t>職業</t>
    <rPh sb="0" eb="2">
      <t>ショクギョウ</t>
    </rPh>
    <phoneticPr fontId="4"/>
  </si>
  <si>
    <t>TEL:</t>
    <phoneticPr fontId="2"/>
  </si>
  <si>
    <t>Please fill in the followings  when the answer is "yes"</t>
  </si>
  <si>
    <r>
      <rPr>
        <sz val="8"/>
        <color indexed="8"/>
        <rFont val="ＭＳ 明朝"/>
        <family val="1"/>
        <charset val="128"/>
      </rPr>
      <t>有</t>
    </r>
    <r>
      <rPr>
        <sz val="8"/>
        <color indexed="8"/>
        <rFont val="Century"/>
        <family val="1"/>
      </rPr>
      <t xml:space="preserve">
Yes</t>
    </r>
    <phoneticPr fontId="4"/>
  </si>
  <si>
    <t>上記のとおり相違ありません。</t>
    <phoneticPr fontId="2"/>
  </si>
  <si>
    <t>Marital Status</t>
    <phoneticPr fontId="2"/>
  </si>
  <si>
    <t>大学院</t>
    <rPh sb="0" eb="3">
      <t>ダイガクイン</t>
    </rPh>
    <phoneticPr fontId="4"/>
  </si>
  <si>
    <t>大学</t>
    <rPh sb="0" eb="2">
      <t>ダイガク</t>
    </rPh>
    <phoneticPr fontId="4"/>
  </si>
  <si>
    <t>専門学校</t>
    <rPh sb="0" eb="2">
      <t>センモン</t>
    </rPh>
    <rPh sb="2" eb="4">
      <t>ガッコウ</t>
    </rPh>
    <phoneticPr fontId="4"/>
  </si>
  <si>
    <t>Enter school of higher education in Japan</t>
    <phoneticPr fontId="4"/>
  </si>
  <si>
    <r>
      <t>University</t>
    </r>
    <r>
      <rPr>
        <sz val="7"/>
        <color indexed="8"/>
        <rFont val="ＭＳ Ｐ明朝"/>
        <family val="1"/>
        <charset val="128"/>
      </rPr>
      <t>／</t>
    </r>
    <r>
      <rPr>
        <sz val="7"/>
        <color indexed="8"/>
        <rFont val="Century"/>
        <family val="1"/>
      </rPr>
      <t>College</t>
    </r>
    <phoneticPr fontId="4"/>
  </si>
  <si>
    <r>
      <t>Technical</t>
    </r>
    <r>
      <rPr>
        <sz val="7"/>
        <color indexed="8"/>
        <rFont val="ＭＳ Ｐ明朝"/>
        <family val="1"/>
        <charset val="128"/>
      </rPr>
      <t>／</t>
    </r>
    <r>
      <rPr>
        <sz val="7"/>
        <color indexed="8"/>
        <rFont val="Century"/>
        <family val="1"/>
      </rPr>
      <t>Vocational School</t>
    </r>
    <phoneticPr fontId="4"/>
  </si>
  <si>
    <t>専攻名：</t>
    <rPh sb="0" eb="2">
      <t>センコウ</t>
    </rPh>
    <rPh sb="2" eb="3">
      <t>メイ</t>
    </rPh>
    <phoneticPr fontId="4"/>
  </si>
  <si>
    <t>日本での就職</t>
    <rPh sb="0" eb="2">
      <t>ニホン</t>
    </rPh>
    <rPh sb="4" eb="6">
      <t>シュウショク</t>
    </rPh>
    <phoneticPr fontId="4"/>
  </si>
  <si>
    <t>Work in Japan</t>
    <phoneticPr fontId="4"/>
  </si>
  <si>
    <t>帰国</t>
    <rPh sb="0" eb="2">
      <t>キコク</t>
    </rPh>
    <phoneticPr fontId="4"/>
  </si>
  <si>
    <t>その他</t>
    <rPh sb="2" eb="3">
      <t>タ</t>
    </rPh>
    <phoneticPr fontId="4"/>
  </si>
  <si>
    <t>I hereby declare the above statement is true, and is written or typewritten by myself.</t>
  </si>
  <si>
    <t>日本での進学</t>
    <phoneticPr fontId="4"/>
  </si>
  <si>
    <t>Graduated University</t>
    <phoneticPr fontId="4"/>
  </si>
  <si>
    <t>Intended field of school</t>
    <phoneticPr fontId="4"/>
  </si>
  <si>
    <t>Return to home country</t>
    <phoneticPr fontId="4"/>
  </si>
  <si>
    <t>Others</t>
    <phoneticPr fontId="4"/>
  </si>
  <si>
    <t>Detail</t>
    <phoneticPr fontId="4"/>
  </si>
  <si>
    <t>以上のことは全て真実であり、私が直筆あるいはコンピュータで作成したものです。</t>
    <phoneticPr fontId="4"/>
  </si>
  <si>
    <t>Date</t>
    <phoneticPr fontId="4"/>
  </si>
  <si>
    <t>To The Minister of Justice in Japan</t>
  </si>
  <si>
    <t>Name of The Applicant</t>
  </si>
  <si>
    <t>Nationality of The Applicant</t>
  </si>
  <si>
    <t>Male</t>
  </si>
  <si>
    <t>I take the charge of defrayal of the expenses of above mentioned person on the occasion of his/her stay in or entrance into Japan. Thus stating the circumstance of my taking charge of the defrayal, I hereby swear as written below.</t>
  </si>
  <si>
    <t>Circumstances of Taking Charge of Defrayal (Please write the circumstances of defraying the applicant's in detail and the relationship with the applicant.)</t>
  </si>
  <si>
    <t>The contents of payment</t>
  </si>
  <si>
    <t>I hereby swear that I defray the expenses of the above mentioned person upon his/her residing in Japan as stated below. Furthermore, on the occasion that the above mentioned person applies the renewal of stay, I shall submit the documents such as copy of remittance and/or deposit pass book of the person's name (indicating the fact of remittance or the payment of expense) which clearly indicate the payment of the living expenses etcetera.</t>
  </si>
  <si>
    <t>(1)</t>
  </si>
  <si>
    <t>Annual income</t>
  </si>
  <si>
    <t>Yen</t>
  </si>
  <si>
    <t>(2)</t>
  </si>
  <si>
    <t>School Fee</t>
  </si>
  <si>
    <t>Annually</t>
  </si>
  <si>
    <t>(3)</t>
  </si>
  <si>
    <t>Living Expenses</t>
  </si>
  <si>
    <t>Per Month</t>
  </si>
  <si>
    <t>(4)</t>
  </si>
  <si>
    <t>Method of Defrayal</t>
  </si>
  <si>
    <t>Bank transfer (to the student's account)</t>
  </si>
  <si>
    <t>Bank transfer (to the school account)</t>
  </si>
  <si>
    <t>Sponsor Address</t>
  </si>
  <si>
    <r>
      <rPr>
        <sz val="11"/>
        <color rgb="FF000000"/>
        <rFont val="NSimSun"/>
        <family val="3"/>
        <charset val="134"/>
      </rPr>
      <t>㊞</t>
    </r>
  </si>
  <si>
    <r>
      <t>Written</t>
    </r>
    <r>
      <rPr>
        <sz val="10.5"/>
        <color theme="1"/>
        <rFont val="ＭＳ 明朝"/>
        <family val="1"/>
        <charset val="128"/>
      </rPr>
      <t>　</t>
    </r>
    <r>
      <rPr>
        <sz val="10.5"/>
        <color theme="1"/>
        <rFont val="Century"/>
        <family val="1"/>
      </rPr>
      <t>Pledge</t>
    </r>
  </si>
  <si>
    <t>Annual incom</t>
    <phoneticPr fontId="4"/>
  </si>
  <si>
    <r>
      <t>To</t>
    </r>
    <r>
      <rPr>
        <sz val="10"/>
        <color theme="1"/>
        <rFont val="ＭＳ 明朝"/>
        <family val="1"/>
        <charset val="128"/>
      </rPr>
      <t>：</t>
    </r>
    <r>
      <rPr>
        <sz val="10"/>
        <color theme="1"/>
        <rFont val="Century"/>
        <family val="1"/>
      </rPr>
      <t>Principal</t>
    </r>
    <r>
      <rPr>
        <sz val="10"/>
        <color theme="1"/>
        <rFont val="ＭＳ 明朝"/>
        <family val="1"/>
        <charset val="128"/>
      </rPr>
      <t>　</t>
    </r>
  </si>
  <si>
    <t>Date of Birth</t>
    <phoneticPr fontId="2"/>
  </si>
  <si>
    <t>Place to apply for visa</t>
    <phoneticPr fontId="2"/>
  </si>
  <si>
    <t xml:space="preserve">Sex  </t>
    <phoneticPr fontId="2"/>
  </si>
  <si>
    <t>年収</t>
    <rPh sb="0" eb="2">
      <t>ネンシュウ</t>
    </rPh>
    <phoneticPr fontId="4"/>
  </si>
  <si>
    <r>
      <rPr>
        <sz val="11"/>
        <color rgb="FF000000"/>
        <rFont val="NSimSun"/>
        <family val="3"/>
        <charset val="134"/>
      </rPr>
      <t>記</t>
    </r>
  </si>
  <si>
    <r>
      <rPr>
        <sz val="11"/>
        <color rgb="FF000000"/>
        <rFont val="NSimSun"/>
        <family val="3"/>
        <charset val="134"/>
      </rPr>
      <t>ＴＥＬ</t>
    </r>
  </si>
  <si>
    <t xml:space="preserve"> (</t>
    <phoneticPr fontId="4"/>
  </si>
  <si>
    <t xml:space="preserve"> (</t>
    <phoneticPr fontId="4"/>
  </si>
  <si>
    <t>)</t>
    <phoneticPr fontId="4"/>
  </si>
  <si>
    <t>)</t>
    <phoneticPr fontId="4"/>
  </si>
  <si>
    <t>)</t>
    <phoneticPr fontId="4"/>
  </si>
  <si>
    <t>(</t>
    <phoneticPr fontId="4"/>
  </si>
  <si>
    <t>戸籍住所</t>
  </si>
  <si>
    <t>生年月日</t>
  </si>
  <si>
    <t>配偶者の有無</t>
  </si>
  <si>
    <t>無</t>
    <phoneticPr fontId="2"/>
  </si>
  <si>
    <t>有</t>
  </si>
  <si>
    <t>(配偶者氏名:</t>
    <phoneticPr fontId="2"/>
  </si>
  <si>
    <t>男</t>
  </si>
  <si>
    <t>女</t>
  </si>
  <si>
    <r>
      <rPr>
        <sz val="18"/>
        <color rgb="FF000000"/>
        <rFont val="ＭＳ 明朝"/>
        <family val="1"/>
        <charset val="128"/>
      </rPr>
      <t>経費支弁書</t>
    </r>
    <r>
      <rPr>
        <sz val="11"/>
        <color rgb="FF000000"/>
        <rFont val="Century"/>
        <family val="1"/>
      </rPr>
      <t xml:space="preserve">
</t>
    </r>
    <r>
      <rPr>
        <sz val="10"/>
        <color rgb="FF000000"/>
        <rFont val="Century"/>
        <family val="1"/>
      </rPr>
      <t>DOCUMENT OF FINANCIAL SPONSORSHIP</t>
    </r>
    <phoneticPr fontId="2"/>
  </si>
  <si>
    <t>日本国法務大臣　　殿</t>
  </si>
  <si>
    <t>学生氏名</t>
  </si>
  <si>
    <t>国籍</t>
  </si>
  <si>
    <t>性別</t>
  </si>
  <si>
    <t>経費支弁の引き受け経緯</t>
    <phoneticPr fontId="2"/>
  </si>
  <si>
    <t>経費支弁内容</t>
  </si>
  <si>
    <t>　私は、申請者が日本国に滞在する間、下記のとおり経費支弁することを証明します。また、申請者が在留期間更新許可の際には、送金証明書、又は本人名義の預金通帳（送金事実、経費支弁事実が記載されたもの）の写し等で、生活費等の支弁事実を明らかにする書類を提出します。</t>
  </si>
  <si>
    <t>年収</t>
  </si>
  <si>
    <t>学費</t>
  </si>
  <si>
    <t>生活費</t>
  </si>
  <si>
    <t>支弁方法</t>
  </si>
  <si>
    <t>一年毎</t>
  </si>
  <si>
    <t>月額</t>
  </si>
  <si>
    <t>円</t>
  </si>
  <si>
    <t>学生の銀行口座へ送金</t>
  </si>
  <si>
    <t>学校の銀行口座へ送金</t>
  </si>
  <si>
    <r>
      <t>　その他　</t>
    </r>
    <r>
      <rPr>
        <sz val="11"/>
        <color rgb="FF000000"/>
        <rFont val="Century"/>
        <family val="1"/>
      </rPr>
      <t>Other</t>
    </r>
  </si>
  <si>
    <t>以上</t>
  </si>
  <si>
    <t>経費支弁者</t>
  </si>
  <si>
    <t>住所</t>
  </si>
  <si>
    <t>誓 　約 　書</t>
  </si>
  <si>
    <t>学校長　殿</t>
    <phoneticPr fontId="2"/>
  </si>
  <si>
    <r>
      <rPr>
        <sz val="10"/>
        <color rgb="FF000000"/>
        <rFont val="ＭＳ 明朝"/>
        <family val="1"/>
        <charset val="128"/>
      </rPr>
      <t>学生との関係</t>
    </r>
    <r>
      <rPr>
        <sz val="10"/>
        <color rgb="FF000000"/>
        <rFont val="ＭＳ Ｐゴシック"/>
        <family val="3"/>
        <charset val="128"/>
      </rPr>
      <t xml:space="preserve">
</t>
    </r>
    <r>
      <rPr>
        <sz val="8"/>
        <color rgb="FF000000"/>
        <rFont val="Century"/>
        <family val="1"/>
      </rPr>
      <t>Relationship with Applicant</t>
    </r>
    <phoneticPr fontId="2"/>
  </si>
  <si>
    <r>
      <t xml:space="preserve"> ACC</t>
    </r>
    <r>
      <rPr>
        <sz val="18"/>
        <color indexed="8"/>
        <rFont val="ＭＳ 明朝"/>
        <family val="1"/>
        <charset val="128"/>
      </rPr>
      <t>日本語学院入学願書</t>
    </r>
    <rPh sb="4" eb="9">
      <t>ニホンゴガクイン</t>
    </rPh>
    <phoneticPr fontId="4"/>
  </si>
  <si>
    <r>
      <t>Application for</t>
    </r>
    <r>
      <rPr>
        <sz val="12"/>
        <color indexed="8"/>
        <rFont val="ＭＳ Ｐ明朝"/>
        <family val="1"/>
        <charset val="128"/>
      </rPr>
      <t>　</t>
    </r>
    <r>
      <rPr>
        <sz val="12"/>
        <color indexed="8"/>
        <rFont val="Century"/>
        <family val="1"/>
      </rPr>
      <t xml:space="preserve">Ambitious Challenge Contribution Japanese Language School </t>
    </r>
    <r>
      <rPr>
        <sz val="11"/>
        <color indexed="8"/>
        <rFont val="ＭＳ Ｐ明朝"/>
        <family val="1"/>
        <charset val="128"/>
      </rPr>
      <t/>
    </r>
    <phoneticPr fontId="4"/>
  </si>
  <si>
    <r>
      <rPr>
        <sz val="12"/>
        <color indexed="8"/>
        <rFont val="ＭＳ 明朝"/>
        <family val="1"/>
        <charset val="128"/>
      </rPr>
      <t>希望するコースの選択</t>
    </r>
    <r>
      <rPr>
        <sz val="12"/>
        <color indexed="8"/>
        <rFont val="Century"/>
        <family val="1"/>
      </rPr>
      <t xml:space="preserve">  </t>
    </r>
    <r>
      <rPr>
        <sz val="12"/>
        <color indexed="8"/>
        <rFont val="ＭＳ 明朝"/>
        <family val="1"/>
        <charset val="128"/>
      </rPr>
      <t>　</t>
    </r>
    <r>
      <rPr>
        <sz val="12"/>
        <color indexed="8"/>
        <rFont val="Century"/>
        <family val="1"/>
      </rPr>
      <t>Please make a choice from the courses.</t>
    </r>
    <phoneticPr fontId="4"/>
  </si>
  <si>
    <r>
      <t xml:space="preserve">           </t>
    </r>
    <r>
      <rPr>
        <sz val="12"/>
        <color indexed="8"/>
        <rFont val="ＭＳ 明朝"/>
        <family val="1"/>
        <charset val="128"/>
      </rPr>
      <t>２年進学コース</t>
    </r>
    <r>
      <rPr>
        <sz val="12"/>
        <color indexed="8"/>
        <rFont val="Century"/>
        <family val="1"/>
      </rPr>
      <t xml:space="preserve">   (2year )</t>
    </r>
    <phoneticPr fontId="4"/>
  </si>
  <si>
    <r>
      <t xml:space="preserve">           </t>
    </r>
    <r>
      <rPr>
        <sz val="12"/>
        <color indexed="8"/>
        <rFont val="ＭＳ 明朝"/>
        <family val="1"/>
        <charset val="128"/>
      </rPr>
      <t>１．５年進学コース　</t>
    </r>
    <r>
      <rPr>
        <sz val="12"/>
        <color indexed="8"/>
        <rFont val="Century"/>
        <family val="1"/>
      </rPr>
      <t>(1.5years)</t>
    </r>
  </si>
  <si>
    <r>
      <rPr>
        <sz val="12"/>
        <color indexed="8"/>
        <rFont val="ＭＳ 明朝"/>
        <family val="1"/>
        <charset val="128"/>
      </rPr>
      <t>４月入学の場合　</t>
    </r>
    <r>
      <rPr>
        <sz val="11"/>
        <color indexed="8"/>
        <rFont val="Century"/>
        <family val="1"/>
      </rPr>
      <t>Enter in April</t>
    </r>
    <r>
      <rPr>
        <sz val="11"/>
        <color indexed="8"/>
        <rFont val="ＭＳ 明朝"/>
        <family val="1"/>
        <charset val="128"/>
      </rPr>
      <t>　</t>
    </r>
    <r>
      <rPr>
        <sz val="12"/>
        <color indexed="8"/>
        <rFont val="ＭＳ 明朝"/>
        <family val="1"/>
        <charset val="128"/>
      </rPr>
      <t>　　　</t>
    </r>
    <phoneticPr fontId="4"/>
  </si>
  <si>
    <r>
      <rPr>
        <sz val="12"/>
        <color indexed="8"/>
        <rFont val="ＭＳ 明朝"/>
        <family val="1"/>
        <charset val="128"/>
      </rPr>
      <t>１０月入学の場合　</t>
    </r>
    <r>
      <rPr>
        <sz val="11"/>
        <color indexed="8"/>
        <rFont val="Century"/>
        <family val="1"/>
      </rPr>
      <t>Enter in October</t>
    </r>
    <phoneticPr fontId="4"/>
  </si>
  <si>
    <r>
      <rPr>
        <sz val="11"/>
        <color indexed="8"/>
        <rFont val="ＭＳ 明朝"/>
        <family val="1"/>
        <charset val="128"/>
      </rPr>
      <t>氏名</t>
    </r>
    <phoneticPr fontId="4"/>
  </si>
  <si>
    <r>
      <rPr>
        <sz val="11"/>
        <color indexed="8"/>
        <rFont val="ＭＳ 明朝"/>
        <family val="1"/>
        <charset val="128"/>
      </rPr>
      <t>漢字名</t>
    </r>
  </si>
  <si>
    <r>
      <t>Full Name</t>
    </r>
    <r>
      <rPr>
        <sz val="8"/>
        <color indexed="8"/>
        <rFont val="ＭＳ 明朝"/>
        <family val="1"/>
        <charset val="128"/>
      </rPr>
      <t>　</t>
    </r>
  </si>
  <si>
    <r>
      <t>Name</t>
    </r>
    <r>
      <rPr>
        <sz val="12"/>
        <color indexed="8"/>
        <rFont val="ＭＳ 明朝"/>
        <family val="1"/>
        <charset val="128"/>
      </rPr>
      <t>　</t>
    </r>
    <r>
      <rPr>
        <sz val="12"/>
        <color indexed="8"/>
        <rFont val="Century"/>
        <family val="1"/>
      </rPr>
      <t>in English</t>
    </r>
    <phoneticPr fontId="4"/>
  </si>
  <si>
    <r>
      <rPr>
        <sz val="11"/>
        <color indexed="8"/>
        <rFont val="ＭＳ 明朝"/>
        <family val="1"/>
        <charset val="128"/>
      </rPr>
      <t>国籍</t>
    </r>
    <phoneticPr fontId="4"/>
  </si>
  <si>
    <r>
      <rPr>
        <sz val="11"/>
        <color indexed="8"/>
        <rFont val="ＭＳ 明朝"/>
        <family val="1"/>
        <charset val="128"/>
      </rPr>
      <t>出生地</t>
    </r>
    <phoneticPr fontId="4"/>
  </si>
  <si>
    <r>
      <rPr>
        <sz val="11"/>
        <color indexed="8"/>
        <rFont val="ＭＳ 明朝"/>
        <family val="1"/>
        <charset val="128"/>
      </rPr>
      <t>有</t>
    </r>
    <r>
      <rPr>
        <sz val="11"/>
        <color indexed="8"/>
        <rFont val="Century"/>
        <family val="1"/>
      </rPr>
      <t xml:space="preserve"> </t>
    </r>
    <r>
      <rPr>
        <sz val="6"/>
        <color indexed="8"/>
        <rFont val="Century"/>
        <family val="1"/>
      </rPr>
      <t>Married</t>
    </r>
    <r>
      <rPr>
        <sz val="11"/>
        <color indexed="8"/>
        <rFont val="ＭＳ 明朝"/>
        <family val="1"/>
        <charset val="128"/>
      </rPr>
      <t>　　</t>
    </r>
    <phoneticPr fontId="4"/>
  </si>
  <si>
    <r>
      <rPr>
        <sz val="8"/>
        <color indexed="8"/>
        <rFont val="ＭＳ 明朝"/>
        <family val="1"/>
        <charset val="128"/>
      </rPr>
      <t>（</t>
    </r>
    <r>
      <rPr>
        <sz val="9"/>
        <color indexed="8"/>
        <rFont val="ＭＳ 明朝"/>
        <family val="1"/>
        <charset val="128"/>
      </rPr>
      <t>配偶者名</t>
    </r>
    <r>
      <rPr>
        <sz val="8"/>
        <color indexed="8"/>
        <rFont val="Century"/>
        <family val="1"/>
      </rPr>
      <t xml:space="preserve"> Name of sppuse</t>
    </r>
    <r>
      <rPr>
        <sz val="8"/>
        <color indexed="8"/>
        <rFont val="ＭＳ 明朝"/>
        <family val="1"/>
        <charset val="128"/>
      </rPr>
      <t>：</t>
    </r>
    <phoneticPr fontId="4"/>
  </si>
  <si>
    <r>
      <rPr>
        <sz val="11"/>
        <color indexed="8"/>
        <rFont val="ＭＳ 明朝"/>
        <family val="1"/>
        <charset val="128"/>
      </rPr>
      <t>無</t>
    </r>
    <r>
      <rPr>
        <sz val="11"/>
        <color indexed="8"/>
        <rFont val="Century"/>
        <family val="1"/>
      </rPr>
      <t xml:space="preserve"> </t>
    </r>
    <r>
      <rPr>
        <sz val="6"/>
        <color indexed="8"/>
        <rFont val="Century"/>
        <family val="1"/>
      </rPr>
      <t>Single</t>
    </r>
    <phoneticPr fontId="4"/>
  </si>
  <si>
    <r>
      <rPr>
        <sz val="11"/>
        <color indexed="8"/>
        <rFont val="ＭＳ 明朝"/>
        <family val="1"/>
        <charset val="128"/>
      </rPr>
      <t>現住所</t>
    </r>
    <phoneticPr fontId="4"/>
  </si>
  <si>
    <r>
      <rPr>
        <sz val="11"/>
        <color indexed="8"/>
        <rFont val="ＭＳ 明朝"/>
        <family val="1"/>
        <charset val="128"/>
      </rPr>
      <t>戸籍住所</t>
    </r>
  </si>
  <si>
    <r>
      <rPr>
        <sz val="11"/>
        <color indexed="8"/>
        <rFont val="ＭＳ 明朝"/>
        <family val="1"/>
        <charset val="128"/>
      </rPr>
      <t>旅券番号</t>
    </r>
  </si>
  <si>
    <r>
      <rPr>
        <sz val="11"/>
        <color indexed="8"/>
        <rFont val="ＭＳ 明朝"/>
        <family val="1"/>
        <charset val="128"/>
      </rPr>
      <t>有効期限</t>
    </r>
    <phoneticPr fontId="4"/>
  </si>
  <si>
    <r>
      <rPr>
        <sz val="11"/>
        <color indexed="8"/>
        <rFont val="ＭＳ 明朝"/>
        <family val="1"/>
        <charset val="128"/>
      </rPr>
      <t>年</t>
    </r>
    <phoneticPr fontId="4"/>
  </si>
  <si>
    <r>
      <rPr>
        <sz val="11"/>
        <color indexed="8"/>
        <rFont val="ＭＳ 明朝"/>
        <family val="1"/>
        <charset val="128"/>
      </rPr>
      <t>月</t>
    </r>
  </si>
  <si>
    <r>
      <rPr>
        <sz val="11"/>
        <color indexed="8"/>
        <rFont val="ＭＳ 明朝"/>
        <family val="1"/>
        <charset val="128"/>
      </rPr>
      <t>日</t>
    </r>
  </si>
  <si>
    <r>
      <rPr>
        <sz val="11"/>
        <color indexed="8"/>
        <rFont val="ＭＳ 明朝"/>
        <family val="1"/>
        <charset val="128"/>
      </rPr>
      <t>査証申請予定地</t>
    </r>
    <phoneticPr fontId="4"/>
  </si>
  <si>
    <r>
      <rPr>
        <sz val="11"/>
        <color indexed="8"/>
        <rFont val="ＭＳ 明朝"/>
        <family val="1"/>
        <charset val="128"/>
      </rPr>
      <t>無</t>
    </r>
    <phoneticPr fontId="4"/>
  </si>
  <si>
    <r>
      <rPr>
        <sz val="11"/>
        <color indexed="8"/>
        <rFont val="ＭＳ 明朝"/>
        <family val="1"/>
        <charset val="128"/>
      </rPr>
      <t>有</t>
    </r>
    <r>
      <rPr>
        <sz val="10"/>
        <color indexed="8"/>
        <rFont val="Century"/>
        <family val="1"/>
      </rPr>
      <t/>
    </r>
    <phoneticPr fontId="4"/>
  </si>
  <si>
    <r>
      <rPr>
        <sz val="11"/>
        <color indexed="8"/>
        <rFont val="ＭＳ 明朝"/>
        <family val="1"/>
        <charset val="128"/>
      </rPr>
      <t>過去の在留資格申請歴</t>
    </r>
    <r>
      <rPr>
        <sz val="11"/>
        <color indexed="8"/>
        <rFont val="Century"/>
        <family val="1"/>
      </rPr>
      <t xml:space="preserve">       </t>
    </r>
  </si>
  <si>
    <r>
      <t xml:space="preserve">Past application history  </t>
    </r>
    <r>
      <rPr>
        <sz val="8"/>
        <color indexed="8"/>
        <rFont val="ＭＳ 明朝"/>
        <family val="1"/>
        <charset val="128"/>
      </rPr>
      <t>　　</t>
    </r>
    <r>
      <rPr>
        <sz val="8"/>
        <color indexed="8"/>
        <rFont val="Century"/>
        <family val="1"/>
      </rPr>
      <t xml:space="preserve"> </t>
    </r>
  </si>
  <si>
    <r>
      <rPr>
        <sz val="11"/>
        <color indexed="8"/>
        <rFont val="ＭＳ 明朝"/>
        <family val="1"/>
        <charset val="128"/>
      </rPr>
      <t>回</t>
    </r>
    <rPh sb="0" eb="1">
      <t>カイ</t>
    </rPh>
    <phoneticPr fontId="4"/>
  </si>
  <si>
    <r>
      <rPr>
        <sz val="11"/>
        <color indexed="8"/>
        <rFont val="ＭＳ 明朝"/>
        <family val="1"/>
        <charset val="128"/>
      </rPr>
      <t>申請時期</t>
    </r>
    <phoneticPr fontId="4"/>
  </si>
  <si>
    <r>
      <rPr>
        <sz val="11"/>
        <color indexed="8"/>
        <rFont val="ＭＳ 明朝"/>
        <family val="1"/>
        <charset val="128"/>
      </rPr>
      <t>在留資格の種類</t>
    </r>
    <phoneticPr fontId="4"/>
  </si>
  <si>
    <r>
      <rPr>
        <sz val="11"/>
        <color indexed="8"/>
        <rFont val="ＭＳ 明朝"/>
        <family val="1"/>
        <charset val="128"/>
      </rPr>
      <t>交付結果</t>
    </r>
    <phoneticPr fontId="4"/>
  </si>
  <si>
    <r>
      <rPr>
        <sz val="11"/>
        <color indexed="8"/>
        <rFont val="ＭＳ 明朝"/>
        <family val="1"/>
        <charset val="128"/>
      </rPr>
      <t>不交付理由</t>
    </r>
    <phoneticPr fontId="4"/>
  </si>
  <si>
    <r>
      <rPr>
        <sz val="11"/>
        <color indexed="8"/>
        <rFont val="ＭＳ 明朝"/>
        <family val="1"/>
        <charset val="128"/>
      </rPr>
      <t>交付</t>
    </r>
    <rPh sb="0" eb="2">
      <t>コウフ</t>
    </rPh>
    <phoneticPr fontId="4"/>
  </si>
  <si>
    <r>
      <rPr>
        <sz val="11"/>
        <color indexed="8"/>
        <rFont val="ＭＳ 明朝"/>
        <family val="1"/>
        <charset val="128"/>
      </rPr>
      <t>不交付</t>
    </r>
    <rPh sb="0" eb="1">
      <t>フ</t>
    </rPh>
    <rPh sb="1" eb="3">
      <t>コウフ</t>
    </rPh>
    <phoneticPr fontId="4"/>
  </si>
  <si>
    <r>
      <rPr>
        <sz val="12"/>
        <color indexed="8"/>
        <rFont val="ＭＳ 明朝"/>
        <family val="1"/>
        <charset val="128"/>
      </rPr>
      <t>有</t>
    </r>
    <r>
      <rPr>
        <sz val="10"/>
        <color indexed="8"/>
        <rFont val="Century"/>
        <family val="1"/>
      </rPr>
      <t/>
    </r>
    <phoneticPr fontId="4"/>
  </si>
  <si>
    <r>
      <rPr>
        <sz val="8"/>
        <color indexed="8"/>
        <rFont val="ＭＳ 明朝"/>
        <family val="1"/>
        <charset val="128"/>
      </rPr>
      <t>　</t>
    </r>
    <r>
      <rPr>
        <sz val="8"/>
        <color indexed="8"/>
        <rFont val="Century"/>
        <family val="1"/>
      </rPr>
      <t>Family or relatives in Japan</t>
    </r>
  </si>
  <si>
    <t>Please fill in the followings  when the answer is "yes"</t>
    <phoneticPr fontId="4"/>
  </si>
  <si>
    <r>
      <rPr>
        <sz val="11"/>
        <color indexed="8"/>
        <rFont val="ＭＳ 明朝"/>
        <family val="1"/>
        <charset val="128"/>
      </rPr>
      <t>生年月日</t>
    </r>
    <phoneticPr fontId="4"/>
  </si>
  <si>
    <r>
      <rPr>
        <sz val="11"/>
        <color indexed="8"/>
        <rFont val="ＭＳ 明朝"/>
        <family val="1"/>
        <charset val="128"/>
      </rPr>
      <t>続</t>
    </r>
    <r>
      <rPr>
        <sz val="11"/>
        <color indexed="8"/>
        <rFont val="Century"/>
        <family val="1"/>
      </rPr>
      <t xml:space="preserve"> </t>
    </r>
    <r>
      <rPr>
        <sz val="11"/>
        <color indexed="8"/>
        <rFont val="ＭＳ 明朝"/>
        <family val="1"/>
        <charset val="128"/>
      </rPr>
      <t>柄</t>
    </r>
    <phoneticPr fontId="4"/>
  </si>
  <si>
    <r>
      <rPr>
        <sz val="11"/>
        <color indexed="8"/>
        <rFont val="ＭＳ 明朝"/>
        <family val="1"/>
        <charset val="128"/>
      </rPr>
      <t>国</t>
    </r>
    <r>
      <rPr>
        <sz val="11"/>
        <color indexed="8"/>
        <rFont val="Century"/>
        <family val="1"/>
      </rPr>
      <t xml:space="preserve"> </t>
    </r>
    <r>
      <rPr>
        <sz val="11"/>
        <color indexed="8"/>
        <rFont val="ＭＳ 明朝"/>
        <family val="1"/>
        <charset val="128"/>
      </rPr>
      <t>籍</t>
    </r>
    <phoneticPr fontId="4"/>
  </si>
  <si>
    <r>
      <rPr>
        <sz val="11"/>
        <color indexed="8"/>
        <rFont val="ＭＳ 明朝"/>
        <family val="1"/>
        <charset val="128"/>
      </rPr>
      <t>現住所</t>
    </r>
    <r>
      <rPr>
        <sz val="11"/>
        <color indexed="8"/>
        <rFont val="Century"/>
        <family val="1"/>
      </rPr>
      <t>/</t>
    </r>
    <r>
      <rPr>
        <sz val="11"/>
        <color indexed="8"/>
        <rFont val="ＭＳ 明朝"/>
        <family val="1"/>
        <charset val="128"/>
      </rPr>
      <t>電話</t>
    </r>
    <phoneticPr fontId="4"/>
  </si>
  <si>
    <t xml:space="preserve"> I hereby declare the above statement is true and correct.</t>
    <phoneticPr fontId="4"/>
  </si>
  <si>
    <t>履　歴　書</t>
  </si>
  <si>
    <r>
      <rPr>
        <sz val="11"/>
        <color rgb="FF000000"/>
        <rFont val="ＭＳ 明朝"/>
        <family val="1"/>
        <charset val="128"/>
      </rPr>
      <t>国籍</t>
    </r>
    <r>
      <rPr>
        <sz val="10"/>
        <color rgb="FF000000"/>
        <rFont val="NSimSun"/>
        <family val="3"/>
        <charset val="134"/>
      </rPr>
      <t xml:space="preserve">
</t>
    </r>
    <r>
      <rPr>
        <sz val="9"/>
        <color rgb="FF000000"/>
        <rFont val="Century"/>
        <family val="1"/>
      </rPr>
      <t>Nationality</t>
    </r>
    <phoneticPr fontId="2"/>
  </si>
  <si>
    <r>
      <rPr>
        <sz val="11"/>
        <color rgb="FF000000"/>
        <rFont val="ＭＳ 明朝"/>
        <family val="1"/>
        <charset val="128"/>
      </rPr>
      <t>氏名</t>
    </r>
    <r>
      <rPr>
        <sz val="10"/>
        <color rgb="FF000000"/>
        <rFont val="NSimSun"/>
        <family val="3"/>
        <charset val="134"/>
      </rPr>
      <t xml:space="preserve">
</t>
    </r>
    <r>
      <rPr>
        <sz val="9"/>
        <color rgb="FF000000"/>
        <rFont val="Century"/>
        <family val="1"/>
      </rPr>
      <t>Name</t>
    </r>
    <phoneticPr fontId="2"/>
  </si>
  <si>
    <r>
      <rPr>
        <sz val="11"/>
        <color rgb="FF000000"/>
        <rFont val="ＭＳ 明朝"/>
        <family val="1"/>
        <charset val="128"/>
      </rPr>
      <t>性別</t>
    </r>
    <r>
      <rPr>
        <sz val="10"/>
        <color rgb="FF000000"/>
        <rFont val="ＭＳ 明朝"/>
        <family val="1"/>
        <charset val="128"/>
      </rPr>
      <t>　    　</t>
    </r>
    <phoneticPr fontId="2"/>
  </si>
  <si>
    <t>男</t>
    <phoneticPr fontId="2"/>
  </si>
  <si>
    <r>
      <rPr>
        <sz val="11"/>
        <color rgb="FF000000"/>
        <rFont val="ＭＳ 明朝"/>
        <family val="1"/>
        <charset val="128"/>
      </rPr>
      <t>現住所</t>
    </r>
    <r>
      <rPr>
        <sz val="10"/>
        <color rgb="FF000000"/>
        <rFont val="NSimSun"/>
        <family val="3"/>
        <charset val="134"/>
      </rPr>
      <t xml:space="preserve">
</t>
    </r>
    <r>
      <rPr>
        <sz val="9"/>
        <color rgb="FF000000"/>
        <rFont val="Century"/>
        <family val="1"/>
      </rPr>
      <t>Current Address</t>
    </r>
    <phoneticPr fontId="2"/>
  </si>
  <si>
    <r>
      <rPr>
        <sz val="11"/>
        <color rgb="FF000000"/>
        <rFont val="ＭＳ 明朝"/>
        <family val="1"/>
        <charset val="128"/>
      </rPr>
      <t>旅券について</t>
    </r>
    <r>
      <rPr>
        <sz val="10"/>
        <color rgb="FF000000"/>
        <rFont val="NSimSun"/>
        <family val="3"/>
        <charset val="134"/>
      </rPr>
      <t>　</t>
    </r>
    <r>
      <rPr>
        <sz val="10"/>
        <color rgb="FF000000"/>
        <rFont val="Century"/>
        <family val="1"/>
      </rPr>
      <t>Passport</t>
    </r>
    <phoneticPr fontId="2"/>
  </si>
  <si>
    <r>
      <rPr>
        <sz val="11"/>
        <color indexed="8"/>
        <rFont val="ＭＳ 明朝"/>
        <family val="1"/>
        <charset val="128"/>
      </rPr>
      <t>小学校</t>
    </r>
  </si>
  <si>
    <r>
      <rPr>
        <sz val="11"/>
        <color indexed="8"/>
        <rFont val="ＭＳ 明朝"/>
        <family val="1"/>
        <charset val="128"/>
      </rPr>
      <t>学校名</t>
    </r>
    <phoneticPr fontId="4"/>
  </si>
  <si>
    <r>
      <t xml:space="preserve"> </t>
    </r>
    <r>
      <rPr>
        <sz val="11"/>
        <color indexed="8"/>
        <rFont val="ＭＳ 明朝"/>
        <family val="1"/>
        <charset val="128"/>
      </rPr>
      <t>入学年月</t>
    </r>
    <phoneticPr fontId="4"/>
  </si>
  <si>
    <r>
      <rPr>
        <sz val="11"/>
        <color indexed="8"/>
        <rFont val="ＭＳ 明朝"/>
        <family val="1"/>
        <charset val="128"/>
      </rPr>
      <t>卒業年月</t>
    </r>
  </si>
  <si>
    <r>
      <rPr>
        <sz val="11"/>
        <color indexed="8"/>
        <rFont val="ＭＳ 明朝"/>
        <family val="1"/>
        <charset val="128"/>
      </rPr>
      <t>修学年数</t>
    </r>
    <phoneticPr fontId="4"/>
  </si>
  <si>
    <r>
      <rPr>
        <sz val="11"/>
        <color indexed="8"/>
        <rFont val="ＭＳ 明朝"/>
        <family val="1"/>
        <charset val="128"/>
      </rPr>
      <t>職歴</t>
    </r>
    <r>
      <rPr>
        <sz val="11"/>
        <color indexed="8"/>
        <rFont val="Century"/>
        <family val="1"/>
      </rPr>
      <t xml:space="preserve"> </t>
    </r>
    <r>
      <rPr>
        <sz val="8"/>
        <color indexed="8"/>
        <rFont val="Century"/>
        <family val="1"/>
      </rPr>
      <t>Occupational history</t>
    </r>
    <phoneticPr fontId="4"/>
  </si>
  <si>
    <r>
      <rPr>
        <sz val="11"/>
        <color indexed="8"/>
        <rFont val="ＭＳ 明朝"/>
        <family val="1"/>
        <charset val="128"/>
      </rPr>
      <t>会社名</t>
    </r>
    <phoneticPr fontId="4"/>
  </si>
  <si>
    <r>
      <rPr>
        <sz val="11"/>
        <color indexed="8"/>
        <rFont val="ＭＳ 明朝"/>
        <family val="1"/>
        <charset val="128"/>
      </rPr>
      <t>所在地</t>
    </r>
    <phoneticPr fontId="4"/>
  </si>
  <si>
    <r>
      <rPr>
        <sz val="11"/>
        <color indexed="8"/>
        <rFont val="ＭＳ 明朝"/>
        <family val="1"/>
        <charset val="128"/>
      </rPr>
      <t>日本語学習歴</t>
    </r>
    <r>
      <rPr>
        <sz val="10"/>
        <color indexed="8"/>
        <rFont val="ＭＳ 明朝"/>
        <family val="1"/>
        <charset val="128"/>
      </rPr>
      <t>　</t>
    </r>
    <r>
      <rPr>
        <sz val="8"/>
        <color indexed="8"/>
        <rFont val="Century"/>
        <family val="1"/>
      </rPr>
      <t>Japanese educational history</t>
    </r>
    <phoneticPr fontId="4"/>
  </si>
  <si>
    <r>
      <rPr>
        <sz val="11"/>
        <color indexed="8"/>
        <rFont val="ＭＳ 明朝"/>
        <family val="1"/>
        <charset val="128"/>
      </rPr>
      <t>学校名</t>
    </r>
    <rPh sb="0" eb="2">
      <t>ガッコウ</t>
    </rPh>
    <rPh sb="2" eb="3">
      <t>メイ</t>
    </rPh>
    <phoneticPr fontId="4"/>
  </si>
  <si>
    <r>
      <rPr>
        <sz val="11"/>
        <color indexed="8"/>
        <rFont val="ＭＳ 明朝"/>
        <family val="1"/>
        <charset val="128"/>
      </rPr>
      <t>日本語能力試験</t>
    </r>
    <r>
      <rPr>
        <sz val="11"/>
        <color indexed="8"/>
        <rFont val="Century"/>
        <family val="1"/>
      </rPr>
      <t xml:space="preserve">  </t>
    </r>
    <phoneticPr fontId="4"/>
  </si>
  <si>
    <r>
      <rPr>
        <sz val="11"/>
        <color indexed="8"/>
        <rFont val="ＭＳ 明朝"/>
        <family val="1"/>
        <charset val="128"/>
      </rPr>
      <t>受験日　</t>
    </r>
    <phoneticPr fontId="4"/>
  </si>
  <si>
    <r>
      <rPr>
        <sz val="11"/>
        <color indexed="8"/>
        <rFont val="ＭＳ 明朝"/>
        <family val="1"/>
        <charset val="128"/>
      </rPr>
      <t>その他　（</t>
    </r>
    <rPh sb="2" eb="3">
      <t>タ</t>
    </rPh>
    <phoneticPr fontId="4"/>
  </si>
  <si>
    <r>
      <rPr>
        <sz val="11"/>
        <color indexed="8"/>
        <rFont val="ＭＳ 明朝"/>
        <family val="1"/>
        <charset val="128"/>
      </rPr>
      <t>級</t>
    </r>
    <rPh sb="0" eb="1">
      <t>キュウ</t>
    </rPh>
    <phoneticPr fontId="4"/>
  </si>
  <si>
    <r>
      <rPr>
        <sz val="11"/>
        <color indexed="8"/>
        <rFont val="ＭＳ 明朝"/>
        <family val="1"/>
        <charset val="128"/>
      </rPr>
      <t>不合格</t>
    </r>
    <rPh sb="0" eb="3">
      <t>フゴウカク</t>
    </rPh>
    <phoneticPr fontId="4"/>
  </si>
  <si>
    <r>
      <rPr>
        <sz val="11"/>
        <color indexed="8"/>
        <rFont val="ＭＳ 明朝"/>
        <family val="1"/>
        <charset val="128"/>
      </rPr>
      <t>家族　</t>
    </r>
    <r>
      <rPr>
        <sz val="8"/>
        <color indexed="8"/>
        <rFont val="Century"/>
        <family val="1"/>
      </rPr>
      <t>Family</t>
    </r>
    <rPh sb="0" eb="2">
      <t>カゾク</t>
    </rPh>
    <phoneticPr fontId="4"/>
  </si>
  <si>
    <r>
      <t>(</t>
    </r>
    <r>
      <rPr>
        <sz val="10"/>
        <color indexed="8"/>
        <rFont val="ＭＳ 明朝"/>
        <family val="1"/>
        <charset val="128"/>
      </rPr>
      <t>同居者及び二親等親族まで</t>
    </r>
    <r>
      <rPr>
        <sz val="10"/>
        <color indexed="8"/>
        <rFont val="ＭＳ Ｐ明朝"/>
        <family val="1"/>
        <charset val="128"/>
      </rPr>
      <t>）</t>
    </r>
    <rPh sb="1" eb="3">
      <t>ドウキョ</t>
    </rPh>
    <rPh sb="3" eb="4">
      <t>シャ</t>
    </rPh>
    <rPh sb="4" eb="5">
      <t>オヨ</t>
    </rPh>
    <rPh sb="6" eb="9">
      <t>ニシントウ</t>
    </rPh>
    <rPh sb="9" eb="11">
      <t>シンゾク</t>
    </rPh>
    <phoneticPr fontId="4"/>
  </si>
  <si>
    <r>
      <rPr>
        <sz val="11"/>
        <color theme="1"/>
        <rFont val="ＭＳ Ｐ明朝"/>
        <family val="1"/>
        <charset val="128"/>
      </rPr>
      <t>経費支弁者</t>
    </r>
    <r>
      <rPr>
        <sz val="10"/>
        <color theme="1"/>
        <rFont val="ＭＳ Ｐ明朝"/>
        <family val="1"/>
        <charset val="128"/>
      </rPr>
      <t>　</t>
    </r>
    <r>
      <rPr>
        <sz val="10"/>
        <color theme="1"/>
        <rFont val="Century"/>
        <family val="1"/>
      </rPr>
      <t>Financial Sponsor</t>
    </r>
    <phoneticPr fontId="2"/>
  </si>
  <si>
    <r>
      <rPr>
        <sz val="11"/>
        <color rgb="FF000000"/>
        <rFont val="ＭＳ 明朝"/>
        <family val="1"/>
        <charset val="128"/>
      </rPr>
      <t>氏名</t>
    </r>
    <r>
      <rPr>
        <sz val="10"/>
        <color rgb="FF000000"/>
        <rFont val="Century"/>
        <family val="1"/>
      </rPr>
      <t xml:space="preserve">
</t>
    </r>
    <r>
      <rPr>
        <sz val="9"/>
        <color rgb="FF000000"/>
        <rFont val="Century"/>
        <family val="1"/>
      </rPr>
      <t>Full Name</t>
    </r>
    <phoneticPr fontId="2"/>
  </si>
  <si>
    <r>
      <rPr>
        <sz val="11"/>
        <color rgb="FF000000"/>
        <rFont val="ＭＳ 明朝"/>
        <family val="1"/>
        <charset val="128"/>
      </rPr>
      <t>学生との関係</t>
    </r>
    <r>
      <rPr>
        <sz val="10"/>
        <color rgb="FF000000"/>
        <rFont val="ｃ"/>
        <family val="3"/>
        <charset val="128"/>
      </rPr>
      <t xml:space="preserve">
</t>
    </r>
    <r>
      <rPr>
        <sz val="10"/>
        <color rgb="FF000000"/>
        <rFont val="Century"/>
        <family val="1"/>
      </rPr>
      <t>Relation</t>
    </r>
    <phoneticPr fontId="2"/>
  </si>
  <si>
    <r>
      <rPr>
        <sz val="11"/>
        <color rgb="FF000000"/>
        <rFont val="ＭＳ 明朝"/>
        <family val="1"/>
        <charset val="128"/>
      </rPr>
      <t>現住所</t>
    </r>
    <r>
      <rPr>
        <sz val="10"/>
        <color rgb="FF000000"/>
        <rFont val="ｃ"/>
        <family val="3"/>
        <charset val="128"/>
      </rPr>
      <t>　</t>
    </r>
    <r>
      <rPr>
        <sz val="8"/>
        <color rgb="FF000000"/>
        <rFont val="Century"/>
        <family val="1"/>
      </rPr>
      <t xml:space="preserve">Present address </t>
    </r>
    <phoneticPr fontId="2"/>
  </si>
  <si>
    <r>
      <rPr>
        <sz val="10"/>
        <color rgb="FF000000"/>
        <rFont val="ＭＳ 明朝"/>
        <family val="1"/>
        <charset val="128"/>
      </rPr>
      <t>電話番号</t>
    </r>
    <r>
      <rPr>
        <sz val="10"/>
        <color rgb="FF000000"/>
        <rFont val="ｃ"/>
        <family val="3"/>
        <charset val="128"/>
      </rPr>
      <t xml:space="preserve">
</t>
    </r>
    <r>
      <rPr>
        <sz val="10"/>
        <color rgb="FF000000"/>
        <rFont val="Century"/>
        <family val="1"/>
      </rPr>
      <t>Tel.</t>
    </r>
    <phoneticPr fontId="2"/>
  </si>
  <si>
    <r>
      <rPr>
        <sz val="11"/>
        <color rgb="FF000000"/>
        <rFont val="ＭＳ 明朝"/>
        <family val="1"/>
        <charset val="128"/>
      </rPr>
      <t>自宅</t>
    </r>
    <r>
      <rPr>
        <sz val="9"/>
        <color rgb="FF000000"/>
        <rFont val="Century"/>
        <family val="1"/>
      </rPr>
      <t xml:space="preserve"> Home</t>
    </r>
    <phoneticPr fontId="2"/>
  </si>
  <si>
    <r>
      <rPr>
        <sz val="11"/>
        <color rgb="FF000000"/>
        <rFont val="ＭＳ 明朝"/>
        <family val="1"/>
        <charset val="128"/>
      </rPr>
      <t>勤務先</t>
    </r>
    <r>
      <rPr>
        <sz val="9"/>
        <color rgb="FF000000"/>
        <rFont val="Century"/>
        <family val="1"/>
      </rPr>
      <t>Office</t>
    </r>
    <phoneticPr fontId="2"/>
  </si>
  <si>
    <t>勤務先名</t>
    <phoneticPr fontId="4"/>
  </si>
  <si>
    <r>
      <rPr>
        <sz val="11"/>
        <color indexed="8"/>
        <rFont val="ＭＳ 明朝"/>
        <family val="1"/>
        <charset val="128"/>
      </rPr>
      <t>職業</t>
    </r>
    <phoneticPr fontId="4"/>
  </si>
  <si>
    <r>
      <rPr>
        <sz val="11"/>
        <color indexed="8"/>
        <rFont val="ＭＳ 明朝"/>
        <family val="1"/>
        <charset val="128"/>
      </rPr>
      <t>円</t>
    </r>
    <phoneticPr fontId="4"/>
  </si>
  <si>
    <r>
      <rPr>
        <sz val="11"/>
        <color indexed="8"/>
        <rFont val="ＭＳ Ｐ明朝"/>
        <family val="1"/>
        <charset val="128"/>
      </rPr>
      <t>留学理由書</t>
    </r>
    <r>
      <rPr>
        <sz val="10"/>
        <color indexed="8"/>
        <rFont val="ＭＳ Ｐ明朝"/>
        <family val="1"/>
        <charset val="128"/>
      </rPr>
      <t>　</t>
    </r>
    <r>
      <rPr>
        <sz val="7"/>
        <color indexed="8"/>
        <rFont val="Century"/>
        <family val="1"/>
      </rPr>
      <t>Purpose of studying Japanese in Japan</t>
    </r>
    <phoneticPr fontId="4"/>
  </si>
  <si>
    <r>
      <t>*</t>
    </r>
    <r>
      <rPr>
        <sz val="11"/>
        <color indexed="8"/>
        <rFont val="ＭＳ Ｐ明朝"/>
        <family val="1"/>
        <charset val="128"/>
      </rPr>
      <t>日本で日本語を学びたい理由及び日本語の学習を修了後の計画を具体的に記入してください。</t>
    </r>
    <r>
      <rPr>
        <sz val="8"/>
        <color indexed="8"/>
        <rFont val="ＭＳ Ｐ明朝"/>
        <family val="1"/>
        <charset val="128"/>
      </rPr>
      <t xml:space="preserve">
</t>
    </r>
    <r>
      <rPr>
        <sz val="8"/>
        <color indexed="8"/>
        <rFont val="Century"/>
        <family val="1"/>
      </rPr>
      <t xml:space="preserve">  Please write the  detail perpose of your Japanese study  in Japan and the plan after studying Japanese .</t>
    </r>
    <phoneticPr fontId="4"/>
  </si>
  <si>
    <r>
      <rPr>
        <sz val="11"/>
        <color indexed="8"/>
        <rFont val="ＭＳ Ｐ明朝"/>
        <family val="1"/>
        <charset val="128"/>
      </rPr>
      <t>日本語習得後の予定</t>
    </r>
    <r>
      <rPr>
        <sz val="10"/>
        <color indexed="8"/>
        <rFont val="ＭＳ Ｐ明朝"/>
        <family val="1"/>
        <charset val="128"/>
      </rPr>
      <t>　　</t>
    </r>
    <r>
      <rPr>
        <sz val="7"/>
        <color indexed="8"/>
        <rFont val="Century"/>
        <family val="1"/>
      </rPr>
      <t xml:space="preserve"> Plans after studying Japanese</t>
    </r>
    <phoneticPr fontId="4"/>
  </si>
  <si>
    <t>具体的な内容：</t>
    <rPh sb="4" eb="6">
      <t>ナイヨウ</t>
    </rPh>
    <phoneticPr fontId="4"/>
  </si>
  <si>
    <t>Year</t>
    <phoneticPr fontId="2"/>
  </si>
  <si>
    <t>)</t>
    <phoneticPr fontId="2"/>
  </si>
  <si>
    <t>Place to apply for visa</t>
    <phoneticPr fontId="4"/>
  </si>
  <si>
    <t>Reasons of refusal</t>
    <phoneticPr fontId="4"/>
  </si>
  <si>
    <t>Status</t>
    <phoneticPr fontId="4"/>
  </si>
  <si>
    <t>Purpose</t>
    <phoneticPr fontId="4"/>
  </si>
  <si>
    <t>Educational Background (from Elementary to the last school attended or the school you are currently enrolled.)</t>
    <phoneticPr fontId="2"/>
  </si>
  <si>
    <t>学歴（初等教育（小学校）から順次最終学歴または在学中の学校まで）</t>
    <phoneticPr fontId="2"/>
  </si>
  <si>
    <t>Address</t>
    <phoneticPr fontId="2"/>
  </si>
  <si>
    <t>Reside or not</t>
  </si>
  <si>
    <t>Year</t>
    <phoneticPr fontId="4"/>
  </si>
  <si>
    <t>Month</t>
    <phoneticPr fontId="4"/>
  </si>
  <si>
    <t>英字名(Name in English)     　　   Family Name</t>
    <rPh sb="2" eb="3">
      <t>メイ</t>
    </rPh>
    <phoneticPr fontId="2"/>
  </si>
  <si>
    <t>Given Name</t>
  </si>
  <si>
    <t>漢字名(In Alphabet)                                 姓</t>
  </si>
  <si>
    <t>名</t>
  </si>
  <si>
    <t>国籍(Nationnality)</t>
  </si>
  <si>
    <t>生年月日(Date of Birth)</t>
  </si>
  <si>
    <t>性別(Sex)</t>
  </si>
  <si>
    <t>職業(Occupation)</t>
  </si>
  <si>
    <t>配偶者の有無(Marital Status)</t>
  </si>
  <si>
    <t>配偶者名(Name of Spouse)</t>
  </si>
  <si>
    <t>現住所(Current Address)</t>
  </si>
  <si>
    <t>電話（TEL.）</t>
  </si>
  <si>
    <t>戸籍住所(Registration)</t>
  </si>
  <si>
    <t>旅券番号(Passport Number)</t>
  </si>
  <si>
    <t>査証申請予定地(Place to apply for visa)</t>
  </si>
  <si>
    <t>内容(Details)</t>
    <rPh sb="0" eb="2">
      <t>ナイヨウ</t>
    </rPh>
    <phoneticPr fontId="2"/>
  </si>
  <si>
    <t>回数(Times)</t>
  </si>
  <si>
    <t>申請時期(Applied date)</t>
  </si>
  <si>
    <t>在留資格の種類(Status of residence)</t>
  </si>
  <si>
    <t>交付結果(Immigration result)</t>
  </si>
  <si>
    <t>不交付理由(Reasons of refusal)</t>
  </si>
  <si>
    <t>入国年月日（Date of entry)</t>
  </si>
  <si>
    <t>出国年月日（Date of departure)</t>
  </si>
  <si>
    <t>在留資格(Status)</t>
  </si>
  <si>
    <t>入国目的（Purpose)</t>
  </si>
  <si>
    <t>在日親族及び同居者（Family or relatives in Japan)</t>
    <rPh sb="1" eb="2">
      <t>ニチ</t>
    </rPh>
    <rPh sb="2" eb="4">
      <t>シンゾク</t>
    </rPh>
    <rPh sb="4" eb="5">
      <t>オヨ</t>
    </rPh>
    <rPh sb="6" eb="8">
      <t>ドウキョ</t>
    </rPh>
    <rPh sb="8" eb="9">
      <t>シャ</t>
    </rPh>
    <phoneticPr fontId="2"/>
  </si>
  <si>
    <t>氏名(Full Name)</t>
  </si>
  <si>
    <t>続柄(Relation)</t>
  </si>
  <si>
    <t>国籍(Nationality)</t>
  </si>
  <si>
    <t>同居予定（Reside or not)</t>
  </si>
  <si>
    <t>勤務先名・学校名（Name of employment or school)</t>
  </si>
  <si>
    <t>現住所（Address）</t>
  </si>
  <si>
    <t>総修学年数(Total study years)</t>
  </si>
  <si>
    <t>所在地(Address)</t>
  </si>
  <si>
    <t>入学年月(Admission)</t>
  </si>
  <si>
    <t>卒業年月(Graduation)</t>
  </si>
  <si>
    <t>修学年数(Study years)</t>
  </si>
  <si>
    <t>級(Level)</t>
  </si>
  <si>
    <t>合格/不合格（Pass/Fail)</t>
    <rPh sb="0" eb="2">
      <t>ゴウカク</t>
    </rPh>
    <rPh sb="3" eb="6">
      <t>フゴウカク</t>
    </rPh>
    <phoneticPr fontId="2"/>
  </si>
  <si>
    <t>住所(Address)</t>
  </si>
  <si>
    <t>職歴の有無(Occupational history)</t>
    <rPh sb="3" eb="5">
      <t>ウム</t>
    </rPh>
    <phoneticPr fontId="2"/>
  </si>
  <si>
    <t>会社名(Name of Company)</t>
    <rPh sb="0" eb="2">
      <t>カイシャ</t>
    </rPh>
    <phoneticPr fontId="2"/>
  </si>
  <si>
    <t>専攻名（Intended field of school）</t>
    <rPh sb="0" eb="2">
      <t>センコウ</t>
    </rPh>
    <rPh sb="2" eb="3">
      <t>メイ</t>
    </rPh>
    <phoneticPr fontId="4"/>
  </si>
  <si>
    <t>日本での就職（Work in Japan）</t>
    <rPh sb="0" eb="2">
      <t>ニホン</t>
    </rPh>
    <rPh sb="4" eb="6">
      <t>シュウショク</t>
    </rPh>
    <phoneticPr fontId="4"/>
  </si>
  <si>
    <t>帰国（Return to home country）</t>
    <rPh sb="0" eb="2">
      <t>キコク</t>
    </rPh>
    <phoneticPr fontId="4"/>
  </si>
  <si>
    <t>経費支弁者の氏名(Name of Sponsor)</t>
    <rPh sb="6" eb="8">
      <t>シメイ</t>
    </rPh>
    <phoneticPr fontId="2"/>
  </si>
  <si>
    <t>学生との関係(Relationship with Applicant)</t>
  </si>
  <si>
    <t>年収(Annual income)</t>
  </si>
  <si>
    <t>経費支弁者の現住所(Address of Sponsor)</t>
  </si>
  <si>
    <t>自宅電話番号(Home Tel.)</t>
  </si>
  <si>
    <t>勤務先名(Name of company)</t>
  </si>
  <si>
    <t>勤務先電話番号 (Office Tel.)</t>
  </si>
  <si>
    <t>学費/年(School Fee Annually)(円/Yen)</t>
  </si>
  <si>
    <t>生活費/月(Living Expenses Per Month)(円/Yen)</t>
  </si>
  <si>
    <t xml:space="preserve"> </t>
  </si>
  <si>
    <t xml:space="preserve">経費支弁の引き受け経緯/Circumstances of Taking Charge of Defrayal </t>
  </si>
  <si>
    <t>留学理由/Purpose of studying Japanese in Japan</t>
  </si>
  <si>
    <t>学校名(Name of School)その他</t>
    <rPh sb="21" eb="22">
      <t>タ</t>
    </rPh>
    <phoneticPr fontId="2"/>
  </si>
  <si>
    <t>学校名(Name of School)日本語</t>
    <rPh sb="19" eb="22">
      <t>ニホンゴ</t>
    </rPh>
    <phoneticPr fontId="2"/>
  </si>
  <si>
    <t>学校名(Name of School)日本語２</t>
    <rPh sb="19" eb="22">
      <t>ニホンゴ</t>
    </rPh>
    <phoneticPr fontId="2"/>
  </si>
  <si>
    <t>受験日(Date of Exam)</t>
    <phoneticPr fontId="2"/>
  </si>
  <si>
    <t>受験日(Date of Exam)日本語能力試験</t>
    <rPh sb="17" eb="20">
      <t>ニホンゴ</t>
    </rPh>
    <rPh sb="20" eb="22">
      <t>ノウリョク</t>
    </rPh>
    <rPh sb="22" eb="24">
      <t>シケン</t>
    </rPh>
    <phoneticPr fontId="2"/>
  </si>
  <si>
    <t>試験の名前その他</t>
    <rPh sb="0" eb="2">
      <t>シケン</t>
    </rPh>
    <rPh sb="3" eb="5">
      <t>ナマエ</t>
    </rPh>
    <rPh sb="7" eb="8">
      <t>タ</t>
    </rPh>
    <phoneticPr fontId="2"/>
  </si>
  <si>
    <t>性別男</t>
    <rPh sb="0" eb="2">
      <t>セイベツ</t>
    </rPh>
    <rPh sb="2" eb="3">
      <t>オトコ</t>
    </rPh>
    <phoneticPr fontId="2"/>
  </si>
  <si>
    <t>性別女</t>
    <rPh sb="0" eb="2">
      <t>セイベツ</t>
    </rPh>
    <rPh sb="2" eb="3">
      <t>オンナ</t>
    </rPh>
    <phoneticPr fontId="2"/>
  </si>
  <si>
    <t>配偶者有</t>
    <rPh sb="0" eb="3">
      <t>ハイグウシャ</t>
    </rPh>
    <rPh sb="3" eb="4">
      <t>アリ</t>
    </rPh>
    <phoneticPr fontId="2"/>
  </si>
  <si>
    <t>配偶者無</t>
    <rPh sb="0" eb="3">
      <t>ハイグウシャ</t>
    </rPh>
    <rPh sb="3" eb="4">
      <t>ム</t>
    </rPh>
    <phoneticPr fontId="2"/>
  </si>
  <si>
    <t>犯罪処分を受けたことの有無（日本国外におけるものを含む）Criminal record　(in Japan or overseas)</t>
    <phoneticPr fontId="2"/>
  </si>
  <si>
    <t>犯罪処分を受けたことの有</t>
    <phoneticPr fontId="2"/>
  </si>
  <si>
    <t>犯罪処分を受けたことの無</t>
    <phoneticPr fontId="2"/>
  </si>
  <si>
    <t>強制退去又は出国命令による出国の有無(Departure by deportation or dearture order)</t>
    <phoneticPr fontId="2"/>
  </si>
  <si>
    <t>強制退去又は出国命令による出国の有</t>
    <phoneticPr fontId="2"/>
  </si>
  <si>
    <t>強制退去又は出国命令による出国の無</t>
    <phoneticPr fontId="2"/>
  </si>
  <si>
    <t>入管申請歴(Application for the Immigration Bureau)　</t>
    <phoneticPr fontId="2"/>
  </si>
  <si>
    <t>入管申請歴有</t>
    <rPh sb="5" eb="6">
      <t>アリ</t>
    </rPh>
    <phoneticPr fontId="2"/>
  </si>
  <si>
    <t>入管申請歴無</t>
    <rPh sb="5" eb="6">
      <t>ム</t>
    </rPh>
    <phoneticPr fontId="2"/>
  </si>
  <si>
    <t>交付結果(Immigration result)</t>
    <phoneticPr fontId="2"/>
  </si>
  <si>
    <t>一回目交付結果交付</t>
    <rPh sb="0" eb="3">
      <t>イッカイメ</t>
    </rPh>
    <rPh sb="3" eb="5">
      <t>コウフ</t>
    </rPh>
    <rPh sb="7" eb="9">
      <t>コウフ</t>
    </rPh>
    <phoneticPr fontId="2"/>
  </si>
  <si>
    <t>一回目交付結果不交付</t>
    <rPh sb="0" eb="3">
      <t>イッカイメ</t>
    </rPh>
    <rPh sb="3" eb="5">
      <t>コウフ</t>
    </rPh>
    <rPh sb="7" eb="8">
      <t>フ</t>
    </rPh>
    <rPh sb="8" eb="10">
      <t>コウフ</t>
    </rPh>
    <phoneticPr fontId="2"/>
  </si>
  <si>
    <t>二回目交付結果不交付</t>
    <rPh sb="0" eb="1">
      <t>フタ</t>
    </rPh>
    <rPh sb="1" eb="2">
      <t>カイ</t>
    </rPh>
    <rPh sb="2" eb="3">
      <t>メ</t>
    </rPh>
    <rPh sb="3" eb="5">
      <t>コウフ</t>
    </rPh>
    <rPh sb="7" eb="8">
      <t>フ</t>
    </rPh>
    <rPh sb="8" eb="10">
      <t>コウフ</t>
    </rPh>
    <phoneticPr fontId="2"/>
  </si>
  <si>
    <t>二回目交付結果交付</t>
    <rPh sb="0" eb="1">
      <t>フタ</t>
    </rPh>
    <rPh sb="1" eb="2">
      <t>カイ</t>
    </rPh>
    <rPh sb="2" eb="3">
      <t>メ</t>
    </rPh>
    <rPh sb="3" eb="5">
      <t>コウフ</t>
    </rPh>
    <rPh sb="7" eb="9">
      <t>コウフ</t>
    </rPh>
    <phoneticPr fontId="2"/>
  </si>
  <si>
    <t>過去の来日歴（Past entry into/departure from Japan）</t>
    <phoneticPr fontId="2"/>
  </si>
  <si>
    <t>過去の来日歴有</t>
    <rPh sb="6" eb="7">
      <t>アリ</t>
    </rPh>
    <phoneticPr fontId="2"/>
  </si>
  <si>
    <t>過去の来日歴無</t>
    <rPh sb="6" eb="7">
      <t>ム</t>
    </rPh>
    <phoneticPr fontId="2"/>
  </si>
  <si>
    <t>在日親族及び同居者有</t>
    <rPh sb="9" eb="10">
      <t>アリ</t>
    </rPh>
    <phoneticPr fontId="2"/>
  </si>
  <si>
    <t>在日親族及び同居者無</t>
    <rPh sb="9" eb="10">
      <t>ム</t>
    </rPh>
    <phoneticPr fontId="2"/>
  </si>
  <si>
    <t>同居予定（Reside or not)</t>
    <phoneticPr fontId="2"/>
  </si>
  <si>
    <t>一人目と同居予定有</t>
    <rPh sb="0" eb="3">
      <t>ヒトリメ</t>
    </rPh>
    <rPh sb="8" eb="9">
      <t>アリ</t>
    </rPh>
    <phoneticPr fontId="2"/>
  </si>
  <si>
    <t>一人目と同居予定無</t>
    <rPh sb="0" eb="3">
      <t>ヒトリメ</t>
    </rPh>
    <rPh sb="8" eb="9">
      <t>ム</t>
    </rPh>
    <phoneticPr fontId="2"/>
  </si>
  <si>
    <t>二人目と同居予定有</t>
    <rPh sb="0" eb="2">
      <t>フタリ</t>
    </rPh>
    <rPh sb="1" eb="3">
      <t>ヒトメ</t>
    </rPh>
    <rPh sb="8" eb="9">
      <t>アリ</t>
    </rPh>
    <phoneticPr fontId="2"/>
  </si>
  <si>
    <t>二人目と同居予定無</t>
    <rPh sb="0" eb="2">
      <t>フタリ</t>
    </rPh>
    <rPh sb="2" eb="3">
      <t>メ</t>
    </rPh>
    <rPh sb="8" eb="9">
      <t>ム</t>
    </rPh>
    <phoneticPr fontId="2"/>
  </si>
  <si>
    <t>職歴有</t>
    <phoneticPr fontId="2"/>
  </si>
  <si>
    <t>職歴無</t>
    <phoneticPr fontId="2"/>
  </si>
  <si>
    <t>日本語能力試験合格</t>
    <rPh sb="7" eb="9">
      <t>ゴウカク</t>
    </rPh>
    <phoneticPr fontId="2"/>
  </si>
  <si>
    <t>日本語能力試験不合格</t>
    <rPh sb="7" eb="10">
      <t>フゴウカク</t>
    </rPh>
    <rPh sb="8" eb="10">
      <t>ゴウカク</t>
    </rPh>
    <phoneticPr fontId="2"/>
  </si>
  <si>
    <t>その他試験不合格</t>
    <rPh sb="2" eb="3">
      <t>タ</t>
    </rPh>
    <rPh sb="5" eb="8">
      <t>フゴウカク</t>
    </rPh>
    <rPh sb="6" eb="8">
      <t>ゴウカク</t>
    </rPh>
    <phoneticPr fontId="2"/>
  </si>
  <si>
    <t>その他試験合格</t>
    <rPh sb="2" eb="3">
      <t>タ</t>
    </rPh>
    <rPh sb="5" eb="7">
      <t>フゴウカク</t>
    </rPh>
    <phoneticPr fontId="2"/>
  </si>
  <si>
    <t>日本での進学（Enter school of higher education in Japan）</t>
    <phoneticPr fontId="2"/>
  </si>
  <si>
    <t>日本での進学</t>
    <phoneticPr fontId="2"/>
  </si>
  <si>
    <t>習得後の予定の判定</t>
    <rPh sb="0" eb="2">
      <t>シュウトク</t>
    </rPh>
    <rPh sb="2" eb="3">
      <t>ゴ</t>
    </rPh>
    <rPh sb="4" eb="6">
      <t>ヨテイ</t>
    </rPh>
    <rPh sb="7" eb="9">
      <t>ハンテイ</t>
    </rPh>
    <phoneticPr fontId="2"/>
  </si>
  <si>
    <t>学校種類(school type)</t>
    <phoneticPr fontId="2"/>
  </si>
  <si>
    <t>学校種類大学院</t>
    <rPh sb="4" eb="7">
      <t>ダイガクイン</t>
    </rPh>
    <phoneticPr fontId="2"/>
  </si>
  <si>
    <t>学校種類大学</t>
    <rPh sb="4" eb="6">
      <t>ダイガク</t>
    </rPh>
    <phoneticPr fontId="2"/>
  </si>
  <si>
    <t>学校種類専門学校</t>
    <rPh sb="4" eb="8">
      <t>センモンガッコウ</t>
    </rPh>
    <phoneticPr fontId="2"/>
  </si>
  <si>
    <t>学校種類判定</t>
    <rPh sb="4" eb="6">
      <t>ハンテイ</t>
    </rPh>
    <phoneticPr fontId="2"/>
  </si>
  <si>
    <t>項目</t>
    <rPh sb="0" eb="2">
      <t>コウモク</t>
    </rPh>
    <phoneticPr fontId="2"/>
  </si>
  <si>
    <t>内容</t>
    <rPh sb="0" eb="2">
      <t>ナイヨウ</t>
    </rPh>
    <phoneticPr fontId="2"/>
  </si>
  <si>
    <t>支弁方法(Method of Defrayal)</t>
    <phoneticPr fontId="2"/>
  </si>
  <si>
    <t>支弁方法　学生の口座</t>
    <rPh sb="5" eb="7">
      <t>ガクセイ</t>
    </rPh>
    <rPh sb="8" eb="10">
      <t>コウザ</t>
    </rPh>
    <phoneticPr fontId="2"/>
  </si>
  <si>
    <t>支弁方法　学校の口座</t>
    <rPh sb="5" eb="7">
      <t>ガッコウ</t>
    </rPh>
    <rPh sb="8" eb="10">
      <t>コウザ</t>
    </rPh>
    <phoneticPr fontId="2"/>
  </si>
  <si>
    <t>支弁方法　その他</t>
    <rPh sb="7" eb="8">
      <t>タ</t>
    </rPh>
    <phoneticPr fontId="2"/>
  </si>
  <si>
    <t>入職年月(Employment)</t>
    <rPh sb="2" eb="4">
      <t>ネンゲツ</t>
    </rPh>
    <phoneticPr fontId="2"/>
  </si>
  <si>
    <t>退職年月(Resignment)</t>
    <rPh sb="0" eb="2">
      <t>タイショク</t>
    </rPh>
    <phoneticPr fontId="2"/>
  </si>
  <si>
    <r>
      <t>その他（Others</t>
    </r>
    <r>
      <rPr>
        <sz val="12"/>
        <rFont val="ＭＳ Ｐゴシック"/>
        <family val="2"/>
      </rPr>
      <t xml:space="preserve">） </t>
    </r>
    <r>
      <rPr>
        <sz val="12"/>
        <rFont val="宋体"/>
        <family val="2"/>
        <scheme val="minor"/>
      </rPr>
      <t>具体的な内容（Detail）</t>
    </r>
    <rPh sb="2" eb="3">
      <t>タ</t>
    </rPh>
    <rPh sb="12" eb="15">
      <t>グタイテキ</t>
    </rPh>
    <rPh sb="16" eb="18">
      <t>ナイヨウ</t>
    </rPh>
    <phoneticPr fontId="4"/>
  </si>
  <si>
    <t>SN</t>
    <phoneticPr fontId="2"/>
  </si>
  <si>
    <t>生日(Date of Birth)</t>
    <phoneticPr fontId="2"/>
  </si>
  <si>
    <t>出生地(Place of Birth)</t>
    <phoneticPr fontId="2"/>
  </si>
  <si>
    <r>
      <t>生年(</t>
    </r>
    <r>
      <rPr>
        <sz val="12"/>
        <rFont val="宋体"/>
        <family val="2"/>
        <scheme val="minor"/>
      </rPr>
      <t>Year of Birth)</t>
    </r>
    <phoneticPr fontId="2"/>
  </si>
  <si>
    <t>生月(Month of Birth)</t>
    <phoneticPr fontId="2"/>
  </si>
  <si>
    <t>年齢Age</t>
    <rPh sb="0" eb="2">
      <t>ネンレイ</t>
    </rPh>
    <phoneticPr fontId="2"/>
  </si>
  <si>
    <t>生年月日(Date of Birth)</t>
    <phoneticPr fontId="2"/>
  </si>
  <si>
    <t>男Male</t>
    <rPh sb="0" eb="1">
      <t>オトコ</t>
    </rPh>
    <phoneticPr fontId="2"/>
  </si>
  <si>
    <t>女Female</t>
    <rPh sb="0" eb="1">
      <t>オンナ</t>
    </rPh>
    <phoneticPr fontId="2"/>
  </si>
  <si>
    <t>有効期限年(Year of Issue)</t>
    <rPh sb="4" eb="5">
      <t>ドシ</t>
    </rPh>
    <phoneticPr fontId="2"/>
  </si>
  <si>
    <t>有効期限月(Month of Issue)</t>
    <rPh sb="4" eb="5">
      <t>ガツ</t>
    </rPh>
    <phoneticPr fontId="2"/>
  </si>
  <si>
    <t>有効期限日(Date of Issue)</t>
    <rPh sb="4" eb="5">
      <t>ヒ</t>
    </rPh>
    <phoneticPr fontId="2"/>
  </si>
  <si>
    <t>入学年月(Admission)</t>
    <phoneticPr fontId="2"/>
  </si>
  <si>
    <t>最終卒業学校名称</t>
    <phoneticPr fontId="2"/>
  </si>
  <si>
    <t>卒業　年</t>
    <phoneticPr fontId="2"/>
  </si>
  <si>
    <t>卒業　月</t>
    <phoneticPr fontId="2"/>
  </si>
  <si>
    <t>卒業　年月</t>
    <phoneticPr fontId="2"/>
  </si>
  <si>
    <t>最終学歴学校種別</t>
    <rPh sb="0" eb="2">
      <t>サイシュウ</t>
    </rPh>
    <rPh sb="2" eb="4">
      <t>ガクレキ</t>
    </rPh>
    <phoneticPr fontId="2"/>
  </si>
  <si>
    <t>小学校</t>
    <phoneticPr fontId="2"/>
  </si>
  <si>
    <t>中学校</t>
    <rPh sb="0" eb="3">
      <t>チュウガッコウ</t>
    </rPh>
    <phoneticPr fontId="2"/>
  </si>
  <si>
    <t>高校</t>
    <rPh sb="0" eb="2">
      <t>コウコウ</t>
    </rPh>
    <phoneticPr fontId="2"/>
  </si>
  <si>
    <t>大学</t>
    <rPh sb="0" eb="2">
      <t>ダイガク</t>
    </rPh>
    <phoneticPr fontId="2"/>
  </si>
  <si>
    <t>日本語公的機関試験結果</t>
    <phoneticPr fontId="2"/>
  </si>
  <si>
    <t>国家統一試験成績受験年</t>
    <phoneticPr fontId="2"/>
  </si>
  <si>
    <t>国家統一試験成績合計得点</t>
    <phoneticPr fontId="2"/>
  </si>
  <si>
    <t>申請教育機関による申告</t>
    <phoneticPr fontId="2"/>
  </si>
  <si>
    <t>学習開始時期(自習を含む）</t>
    <phoneticPr fontId="2"/>
  </si>
  <si>
    <t>出生地</t>
  </si>
  <si>
    <t>職業</t>
  </si>
  <si>
    <t>同伴者の有無</t>
  </si>
  <si>
    <t>無</t>
  </si>
  <si>
    <t>氏名(Full Name)1人目</t>
    <rPh sb="14" eb="15">
      <t>ニン</t>
    </rPh>
    <rPh sb="15" eb="16">
      <t>メ</t>
    </rPh>
    <phoneticPr fontId="2"/>
  </si>
  <si>
    <t>氏名(Full Name)2人目</t>
    <rPh sb="14" eb="16">
      <t>ニンメ</t>
    </rPh>
    <phoneticPr fontId="2"/>
  </si>
  <si>
    <t>入国日（Date of entry)</t>
    <phoneticPr fontId="2"/>
  </si>
  <si>
    <t>入国年（Year of entry)</t>
    <phoneticPr fontId="2"/>
  </si>
  <si>
    <t>入国月（Month of entry)</t>
    <phoneticPr fontId="2"/>
  </si>
  <si>
    <t>出国年月日（Date of departure)</t>
    <phoneticPr fontId="2"/>
  </si>
  <si>
    <t>出国日（Date of departure)</t>
    <phoneticPr fontId="2"/>
  </si>
  <si>
    <t>出国月（Month of departure)</t>
    <phoneticPr fontId="2"/>
  </si>
  <si>
    <t>出国年（Year of departure)</t>
    <phoneticPr fontId="2"/>
  </si>
  <si>
    <t>外国人よりの送金金額</t>
    <rPh sb="0" eb="3">
      <t>ガイコクジン</t>
    </rPh>
    <rPh sb="6" eb="8">
      <t>ソウキン</t>
    </rPh>
    <rPh sb="8" eb="10">
      <t>キンガク</t>
    </rPh>
    <phoneticPr fontId="2"/>
  </si>
  <si>
    <t>不交付回数</t>
    <rPh sb="3" eb="5">
      <t>カイスウ</t>
    </rPh>
    <phoneticPr fontId="2"/>
  </si>
  <si>
    <r>
      <t>その他（Others</t>
    </r>
    <r>
      <rPr>
        <sz val="12"/>
        <rFont val="ＭＳ Ｐゴシック"/>
        <family val="2"/>
      </rPr>
      <t xml:space="preserve">） </t>
    </r>
    <rPh sb="2" eb="3">
      <t>タ</t>
    </rPh>
    <phoneticPr fontId="4"/>
  </si>
  <si>
    <r>
      <rPr>
        <sz val="10"/>
        <color indexed="8"/>
        <rFont val="ＭＳ 明朝"/>
        <family val="1"/>
        <charset val="128"/>
      </rPr>
      <t>（姓）</t>
    </r>
    <phoneticPr fontId="4"/>
  </si>
  <si>
    <r>
      <rPr>
        <sz val="10"/>
        <color indexed="8"/>
        <rFont val="ＭＳ 明朝"/>
        <family val="1"/>
        <charset val="128"/>
      </rPr>
      <t>（名）</t>
    </r>
    <phoneticPr fontId="4"/>
  </si>
  <si>
    <r>
      <rPr>
        <sz val="11"/>
        <color indexed="8"/>
        <rFont val="ＭＳ 明朝"/>
        <family val="1"/>
        <charset val="128"/>
      </rPr>
      <t>配偶者</t>
    </r>
    <phoneticPr fontId="4"/>
  </si>
  <si>
    <r>
      <rPr>
        <sz val="10"/>
        <color indexed="8"/>
        <rFont val="ＭＳ 明朝"/>
        <family val="1"/>
        <charset val="128"/>
      </rPr>
      <t>⑧</t>
    </r>
    <phoneticPr fontId="4"/>
  </si>
  <si>
    <r>
      <rPr>
        <sz val="11"/>
        <color theme="1"/>
        <rFont val="ＭＳ Ｐ明朝"/>
        <family val="1"/>
        <charset val="128"/>
      </rPr>
      <t>⑨</t>
    </r>
    <phoneticPr fontId="4"/>
  </si>
  <si>
    <r>
      <rPr>
        <sz val="10"/>
        <color indexed="8"/>
        <rFont val="ＭＳ 明朝"/>
        <family val="1"/>
        <charset val="128"/>
      </rPr>
      <t>⑩</t>
    </r>
    <phoneticPr fontId="4"/>
  </si>
  <si>
    <r>
      <rPr>
        <sz val="10"/>
        <color indexed="8"/>
        <rFont val="ＭＳ 明朝"/>
        <family val="1"/>
        <charset val="128"/>
      </rPr>
      <t>⑪</t>
    </r>
    <phoneticPr fontId="4"/>
  </si>
  <si>
    <r>
      <rPr>
        <sz val="11"/>
        <color indexed="8"/>
        <rFont val="ＭＳ 明朝"/>
        <family val="1"/>
        <charset val="128"/>
      </rPr>
      <t>犯罪処分を受けたことの有無（</t>
    </r>
    <r>
      <rPr>
        <sz val="10"/>
        <color indexed="8"/>
        <rFont val="ＭＳ 明朝"/>
        <family val="1"/>
        <charset val="128"/>
      </rPr>
      <t>日本国外におけるものを含む</t>
    </r>
    <r>
      <rPr>
        <sz val="11"/>
        <color indexed="8"/>
        <rFont val="ＭＳ 明朝"/>
        <family val="1"/>
        <charset val="128"/>
      </rPr>
      <t>）</t>
    </r>
    <phoneticPr fontId="4"/>
  </si>
  <si>
    <r>
      <t xml:space="preserve"> </t>
    </r>
    <r>
      <rPr>
        <sz val="10"/>
        <color indexed="8"/>
        <rFont val="ＭＳ 明朝"/>
        <family val="1"/>
        <charset val="128"/>
      </rPr>
      <t>（内容：</t>
    </r>
    <phoneticPr fontId="4"/>
  </si>
  <si>
    <r>
      <rPr>
        <sz val="10"/>
        <color indexed="8"/>
        <rFont val="ＭＳ 明朝"/>
        <family val="1"/>
        <charset val="128"/>
      </rPr>
      <t>⑫</t>
    </r>
    <phoneticPr fontId="4"/>
  </si>
  <si>
    <r>
      <rPr>
        <sz val="11"/>
        <color indexed="8"/>
        <rFont val="ＭＳ 明朝"/>
        <family val="1"/>
        <charset val="128"/>
      </rPr>
      <t>強制退去又は出国命令による出国の有無</t>
    </r>
    <phoneticPr fontId="4"/>
  </si>
  <si>
    <r>
      <rPr>
        <sz val="11"/>
        <color indexed="8"/>
        <rFont val="ＭＳ 明朝"/>
        <family val="1"/>
        <charset val="128"/>
      </rPr>
      <t>⑬</t>
    </r>
    <phoneticPr fontId="4"/>
  </si>
  <si>
    <r>
      <rPr>
        <sz val="10"/>
        <color indexed="8"/>
        <rFont val="ＭＳ 明朝"/>
        <family val="1"/>
        <charset val="128"/>
      </rPr>
      <t>⑭</t>
    </r>
    <phoneticPr fontId="4"/>
  </si>
  <si>
    <r>
      <rPr>
        <sz val="11"/>
        <color indexed="8"/>
        <rFont val="ＭＳ 明朝"/>
        <family val="1"/>
        <charset val="128"/>
      </rPr>
      <t>過去の来日歴</t>
    </r>
    <phoneticPr fontId="4"/>
  </si>
  <si>
    <r>
      <rPr>
        <sz val="11"/>
        <color indexed="8"/>
        <rFont val="ＭＳ 明朝"/>
        <family val="1"/>
        <charset val="128"/>
      </rPr>
      <t>入国年月日</t>
    </r>
    <phoneticPr fontId="4"/>
  </si>
  <si>
    <r>
      <rPr>
        <sz val="11"/>
        <color indexed="8"/>
        <rFont val="ＭＳ 明朝"/>
        <family val="1"/>
        <charset val="128"/>
      </rPr>
      <t>出国年月日</t>
    </r>
    <rPh sb="0" eb="1">
      <t>デ</t>
    </rPh>
    <phoneticPr fontId="4"/>
  </si>
  <si>
    <r>
      <rPr>
        <sz val="11"/>
        <color indexed="8"/>
        <rFont val="ＭＳ 明朝"/>
        <family val="1"/>
        <charset val="128"/>
      </rPr>
      <t>在留資格</t>
    </r>
    <phoneticPr fontId="4"/>
  </si>
  <si>
    <r>
      <rPr>
        <sz val="11"/>
        <color indexed="8"/>
        <rFont val="ＭＳ 明朝"/>
        <family val="1"/>
        <charset val="128"/>
      </rPr>
      <t>入国目的</t>
    </r>
    <phoneticPr fontId="4"/>
  </si>
  <si>
    <r>
      <rPr>
        <sz val="10"/>
        <color indexed="8"/>
        <rFont val="ＭＳ 明朝"/>
        <family val="1"/>
        <charset val="128"/>
      </rPr>
      <t>⑮</t>
    </r>
    <phoneticPr fontId="4"/>
  </si>
  <si>
    <r>
      <rPr>
        <sz val="11"/>
        <color indexed="8"/>
        <rFont val="ＭＳ 明朝"/>
        <family val="1"/>
        <charset val="128"/>
      </rPr>
      <t>在日親族及び同居者</t>
    </r>
    <rPh sb="1" eb="2">
      <t>ニチ</t>
    </rPh>
    <rPh sb="2" eb="4">
      <t>シンゾク</t>
    </rPh>
    <rPh sb="4" eb="5">
      <t>オヨ</t>
    </rPh>
    <rPh sb="6" eb="8">
      <t>ドウキョ</t>
    </rPh>
    <rPh sb="8" eb="9">
      <t>シャ</t>
    </rPh>
    <phoneticPr fontId="4"/>
  </si>
  <si>
    <r>
      <rPr>
        <sz val="9"/>
        <color theme="1"/>
        <rFont val="Century"/>
        <family val="1"/>
      </rPr>
      <t>(</t>
    </r>
    <r>
      <rPr>
        <sz val="9"/>
        <color indexed="8"/>
        <rFont val="ＭＳ 明朝"/>
        <family val="1"/>
        <charset val="128"/>
      </rPr>
      <t>有の場合：下記の内容を記入してください</t>
    </r>
    <r>
      <rPr>
        <sz val="8"/>
        <color indexed="8"/>
        <rFont val="ＭＳ 明朝"/>
        <family val="1"/>
        <charset val="128"/>
      </rPr>
      <t>）</t>
    </r>
    <phoneticPr fontId="4"/>
  </si>
  <si>
    <r>
      <rPr>
        <sz val="11"/>
        <color indexed="8"/>
        <rFont val="ＭＳ 明朝"/>
        <family val="1"/>
        <charset val="128"/>
      </rPr>
      <t>同居予定</t>
    </r>
    <phoneticPr fontId="4"/>
  </si>
  <si>
    <t>月</t>
    <phoneticPr fontId="4"/>
  </si>
  <si>
    <t>Month</t>
    <phoneticPr fontId="4"/>
  </si>
  <si>
    <r>
      <rPr>
        <sz val="10"/>
        <color indexed="8"/>
        <rFont val="ＭＳ 明朝"/>
        <family val="1"/>
        <charset val="128"/>
      </rPr>
      <t>日</t>
    </r>
    <phoneticPr fontId="4"/>
  </si>
  <si>
    <r>
      <t>Criminal record</t>
    </r>
    <r>
      <rPr>
        <sz val="8"/>
        <color indexed="8"/>
        <rFont val="ＭＳ 明朝"/>
        <family val="1"/>
        <charset val="128"/>
      </rPr>
      <t>　</t>
    </r>
    <r>
      <rPr>
        <sz val="8"/>
        <color indexed="8"/>
        <rFont val="Century"/>
        <family val="1"/>
      </rPr>
      <t>(in Japan or overseas)</t>
    </r>
    <phoneticPr fontId="4"/>
  </si>
  <si>
    <t>Occupation</t>
    <phoneticPr fontId="4"/>
  </si>
  <si>
    <r>
      <rPr>
        <sz val="10"/>
        <color indexed="8"/>
        <rFont val="ＭＳ 明朝"/>
        <family val="1"/>
        <charset val="128"/>
      </rPr>
      <t>在留カード番号</t>
    </r>
    <rPh sb="5" eb="7">
      <t>バンゴウ</t>
    </rPh>
    <phoneticPr fontId="4"/>
  </si>
  <si>
    <t xml:space="preserve"> residence No.</t>
    <phoneticPr fontId="4"/>
  </si>
  <si>
    <t>在留カード番号（No. of residence card)</t>
    <rPh sb="5" eb="7">
      <t>バンゴウ</t>
    </rPh>
    <phoneticPr fontId="2"/>
  </si>
  <si>
    <t>勤務先名・学校名</t>
    <phoneticPr fontId="4"/>
  </si>
  <si>
    <t>day</t>
    <phoneticPr fontId="2"/>
  </si>
  <si>
    <r>
      <rPr>
        <sz val="11"/>
        <color rgb="FF000000"/>
        <rFont val="ＭＳ 明朝"/>
        <family val="1"/>
        <charset val="128"/>
      </rPr>
      <t>年</t>
    </r>
  </si>
  <si>
    <r>
      <rPr>
        <sz val="11"/>
        <color rgb="FF000000"/>
        <rFont val="ＭＳ 明朝"/>
        <family val="1"/>
        <charset val="128"/>
      </rPr>
      <t>月</t>
    </r>
  </si>
  <si>
    <r>
      <rPr>
        <sz val="11"/>
        <color rgb="FF000000"/>
        <rFont val="ＭＳ 明朝"/>
        <family val="1"/>
        <charset val="128"/>
      </rPr>
      <t>日</t>
    </r>
  </si>
  <si>
    <t>作成年月日</t>
    <rPh sb="0" eb="2">
      <t>サクセイ</t>
    </rPh>
    <rPh sb="2" eb="5">
      <t>ネンガッピ</t>
    </rPh>
    <phoneticPr fontId="2"/>
  </si>
  <si>
    <r>
      <rPr>
        <sz val="11"/>
        <color indexed="8"/>
        <rFont val="ＭＳ Ｐ明朝"/>
        <family val="1"/>
        <charset val="128"/>
      </rPr>
      <t>日</t>
    </r>
    <phoneticPr fontId="2"/>
  </si>
  <si>
    <r>
      <rPr>
        <sz val="11"/>
        <color theme="1"/>
        <rFont val="ＭＳ Ｐ明朝"/>
        <family val="1"/>
        <charset val="128"/>
      </rPr>
      <t>年</t>
    </r>
    <phoneticPr fontId="4"/>
  </si>
  <si>
    <r>
      <rPr>
        <sz val="11"/>
        <color indexed="8"/>
        <rFont val="ＭＳ Ｐ明朝"/>
        <family val="1"/>
        <charset val="128"/>
      </rPr>
      <t>月</t>
    </r>
  </si>
  <si>
    <t>Female</t>
    <phoneticPr fontId="2"/>
  </si>
  <si>
    <t>学籍番号</t>
  </si>
  <si>
    <t>入学年月日</t>
  </si>
  <si>
    <t>正式氏名（英字）</t>
  </si>
  <si>
    <t>卒業年月日</t>
  </si>
  <si>
    <t>学科コース</t>
  </si>
  <si>
    <t>年度</t>
  </si>
  <si>
    <t>期</t>
  </si>
  <si>
    <t>正式氏名（日本語）</t>
  </si>
  <si>
    <t>国籍・地域</t>
  </si>
  <si>
    <t>本国居住地</t>
  </si>
  <si>
    <t>本国電話番号</t>
  </si>
  <si>
    <t>本国携帯電話番号</t>
  </si>
  <si>
    <t>入国予定年月日</t>
  </si>
  <si>
    <t>査証申請予定地</t>
  </si>
  <si>
    <t>旅券 番号</t>
  </si>
  <si>
    <t>旅券 有効期限</t>
  </si>
  <si>
    <t>入国目的（P留学）</t>
  </si>
  <si>
    <t>入国目的（R家族滞在）</t>
  </si>
  <si>
    <t>過去の出入国歴の有無</t>
  </si>
  <si>
    <t>出入国歴（回数）</t>
  </si>
  <si>
    <t>出入国歴（から～）</t>
  </si>
  <si>
    <t>出入国歴（～まで）</t>
  </si>
  <si>
    <t>卒業後の予定帰国</t>
  </si>
  <si>
    <t>卒業後の予定日本での進学</t>
  </si>
  <si>
    <t>卒業後の予定日本での就職</t>
  </si>
  <si>
    <t>卒業後の予定その他</t>
  </si>
  <si>
    <t>卒業後の予定その他 内容</t>
  </si>
  <si>
    <t>エージェント情報</t>
  </si>
  <si>
    <t>修学年数（小学校～最終学歴）</t>
  </si>
  <si>
    <t>最終学歴卒業</t>
  </si>
  <si>
    <t>最終学歴在学中</t>
  </si>
  <si>
    <t>最終学歴休学中</t>
  </si>
  <si>
    <t>最終学歴中退</t>
  </si>
  <si>
    <t>最終学歴博士</t>
  </si>
  <si>
    <t>最終学歴修士</t>
  </si>
  <si>
    <t>最終学歴大学</t>
  </si>
  <si>
    <t>最終学歴短期大学</t>
  </si>
  <si>
    <t>最終学歴専門学校</t>
  </si>
  <si>
    <t>最終学歴高等学校</t>
  </si>
  <si>
    <t>最終学歴中学校</t>
  </si>
  <si>
    <t>最終学歴小学校</t>
  </si>
  <si>
    <t>最終学歴その他</t>
  </si>
  <si>
    <t>最終学歴その他（理由）</t>
  </si>
  <si>
    <t>最終学歴学校名</t>
  </si>
  <si>
    <t>最終学歴卒業又は卒業見込み年月</t>
  </si>
  <si>
    <t>最終学歴中退学校名</t>
  </si>
  <si>
    <t>日本語能力・試験名</t>
  </si>
  <si>
    <t>日本語能力・級または点数</t>
  </si>
  <si>
    <t>現在の日本語能力・試験名</t>
  </si>
  <si>
    <t>現在の日本語能力・試験日</t>
  </si>
  <si>
    <t>現在の日本語能力・級または点数</t>
  </si>
  <si>
    <t>日本語教育を受けた教育機関名１</t>
  </si>
  <si>
    <t>日本語教育を受けた期間開始１</t>
  </si>
  <si>
    <t>日本語教育を受けた期間終了１</t>
  </si>
  <si>
    <t>日本語教育を受けた教育機関名２</t>
  </si>
  <si>
    <t>日本語教育を受けた期間開始２</t>
  </si>
  <si>
    <t>日本語教育を受けた期間終了２</t>
  </si>
  <si>
    <t>日本語能力 その他コメント</t>
  </si>
  <si>
    <t>日本語学習歴 機関名</t>
  </si>
  <si>
    <t>日本語学習履歴 期間開始</t>
  </si>
  <si>
    <t>日本語学習履歴 期間終了</t>
  </si>
  <si>
    <t>支弁方法及び月平均支弁額本人負担金額</t>
  </si>
  <si>
    <t>支弁方法及び月平均支弁額在外経費支弁者負担金額</t>
  </si>
  <si>
    <t>支弁方法及び月平均支弁額在日経費支弁者負担金額</t>
  </si>
  <si>
    <t>支弁方法及び月平均支弁額奨学金金額</t>
  </si>
  <si>
    <t>支弁方法及び月平均支弁額その他金額</t>
  </si>
  <si>
    <t>支弁方法及び月平均支弁額備考</t>
  </si>
  <si>
    <t>送金・携行の別外国からの携行金額</t>
  </si>
  <si>
    <t>送金・携行の別外国からの携行時期</t>
  </si>
  <si>
    <t>送金・携行の別外国からの携行者</t>
  </si>
  <si>
    <t>送金・携行の別外国からの携行者との関係</t>
  </si>
  <si>
    <t>送金・携行の別外国からの送金金額</t>
  </si>
  <si>
    <t>送金・携行の別外国からの送金時期</t>
  </si>
  <si>
    <t>送金・携行の別その他金額</t>
  </si>
  <si>
    <t>経費支弁者支弁者１ 氏名</t>
  </si>
  <si>
    <t>経費支弁者支弁者１ 住所</t>
  </si>
  <si>
    <t>経費支弁者支弁者１ 電話番号</t>
  </si>
  <si>
    <t>経費支弁者支弁者１ 職業 勤務先名</t>
  </si>
  <si>
    <t>経費支弁者支弁者１ 勤務先電話番号</t>
  </si>
  <si>
    <t>経費支弁者支弁者１ 年収</t>
  </si>
  <si>
    <t>経費支弁者支弁者１ コメント、為替レートなど</t>
  </si>
  <si>
    <t>経費支弁者支弁者２ 氏名</t>
  </si>
  <si>
    <t>経費支弁者支弁者２ 住所</t>
  </si>
  <si>
    <t>経費支弁者支弁者２ 電話番号</t>
  </si>
  <si>
    <t>経費支弁者支弁者２ 職業 勤務先名</t>
  </si>
  <si>
    <t>経費支弁者支弁者２ 勤務先電話番号</t>
  </si>
  <si>
    <t>経費支弁者支弁者２ 年収</t>
  </si>
  <si>
    <t>経費支弁者支弁者２ コメント、為替レートなど</t>
  </si>
  <si>
    <t>申請者との関係夫</t>
  </si>
  <si>
    <t>申請者との関係妻</t>
  </si>
  <si>
    <t>申請者との関係父</t>
  </si>
  <si>
    <t>申請者との関係母</t>
  </si>
  <si>
    <t>申請者との関係祖父</t>
  </si>
  <si>
    <t>申請者との関係祖母</t>
  </si>
  <si>
    <t>申請者との関係養父</t>
  </si>
  <si>
    <t>申請者との関係養母</t>
  </si>
  <si>
    <t>申請者との関係兄弟姉妹</t>
  </si>
  <si>
    <t>申請者との関係叔父 伯父 叔母 伯母</t>
  </si>
  <si>
    <t>申請者との関係受入教育機関</t>
  </si>
  <si>
    <t>申請者との関係友人 知人</t>
  </si>
  <si>
    <t>申請者との関係友人 知人の親戚</t>
  </si>
  <si>
    <t>申請者との関係取引関係者 現地企業等職員</t>
  </si>
  <si>
    <t>申請者との関係取引関係者 現地企業等職員の親戚</t>
  </si>
  <si>
    <t>申請者との関係その他</t>
  </si>
  <si>
    <t>申請者との関係その他 コメント</t>
  </si>
  <si>
    <t>奨学金支給機関外国政府</t>
  </si>
  <si>
    <t>奨学金支給機関日本国政府</t>
  </si>
  <si>
    <t>奨学金支給機関地方公共団体</t>
  </si>
  <si>
    <t>奨学金支給機関公益社団又は公益財団法人</t>
  </si>
  <si>
    <t>奨学金支給機関公益社団又は公益財団法人 名称</t>
  </si>
  <si>
    <t>奨学金支給機関その他</t>
  </si>
  <si>
    <t>奨学金支給機関その他 名称</t>
  </si>
  <si>
    <t>卒業後の進路帰国</t>
  </si>
  <si>
    <t>卒業後の進路日本での進学</t>
  </si>
  <si>
    <t>卒業後の進路日本での就職</t>
  </si>
  <si>
    <t>卒業後の進路その他</t>
  </si>
  <si>
    <t>卒業後の進路その他 内容</t>
  </si>
  <si>
    <t/>
  </si>
  <si>
    <t>2020/04/15</t>
  </si>
  <si>
    <t>ADHIKARI SAGAR</t>
  </si>
  <si>
    <t>2024/03/31</t>
  </si>
  <si>
    <t>ネパール</t>
  </si>
  <si>
    <t>1997/11/23</t>
  </si>
  <si>
    <t>男性</t>
  </si>
  <si>
    <t>LAMJUNG</t>
  </si>
  <si>
    <t>BOUDHA, KATHMANDU, NEPAL</t>
  </si>
  <si>
    <t>STUDENT</t>
  </si>
  <si>
    <t>2021/10/01</t>
  </si>
  <si>
    <t>KATHMANDU</t>
  </si>
  <si>
    <t>申請中</t>
  </si>
  <si>
    <t>■</t>
  </si>
  <si>
    <t>12</t>
  </si>
  <si>
    <t>SHREE GYAN JYOTI HIGHER  SECONDARY SCHOOL</t>
  </si>
  <si>
    <t>2016年09月</t>
  </si>
  <si>
    <t>80000</t>
  </si>
  <si>
    <t>TIKARAM ADHIKARI</t>
  </si>
  <si>
    <t>BESISHAHAR MUNICIPALITY WARD NO. 6, CHANDISTHAN, LAMJUNG, GANDAKI PROVINCE, NEPAL</t>
  </si>
  <si>
    <t>(+977) 9846180649</t>
  </si>
  <si>
    <t>OWN FARM</t>
  </si>
  <si>
    <t>レ－ト：1円＝1.07ネパールルピー（2021/6/4）</t>
  </si>
  <si>
    <t>2年進学コース</t>
    <rPh sb="1" eb="2">
      <t>ネン</t>
    </rPh>
    <rPh sb="2" eb="4">
      <t>シンガク</t>
    </rPh>
    <phoneticPr fontId="2"/>
  </si>
  <si>
    <t>1.5年進学コース</t>
    <rPh sb="3" eb="4">
      <t>ネン</t>
    </rPh>
    <rPh sb="4" eb="6">
      <t>シンガク</t>
    </rPh>
    <phoneticPr fontId="2"/>
  </si>
  <si>
    <t>4月入学</t>
    <rPh sb="1" eb="2">
      <t>ガツ</t>
    </rPh>
    <rPh sb="2" eb="4">
      <t>ニュウガク</t>
    </rPh>
    <phoneticPr fontId="2"/>
  </si>
  <si>
    <t>10月入学</t>
    <rPh sb="2" eb="3">
      <t>ガツ</t>
    </rPh>
    <rPh sb="3" eb="5">
      <t>ニュウガク</t>
    </rPh>
    <phoneticPr fontId="2"/>
  </si>
  <si>
    <t>■</t>
    <phoneticPr fontId="2"/>
  </si>
  <si>
    <t>～</t>
    <phoneticPr fontId="2"/>
  </si>
  <si>
    <t>Month</t>
    <phoneticPr fontId="2"/>
  </si>
  <si>
    <r>
      <t>　</t>
    </r>
    <r>
      <rPr>
        <sz val="10"/>
        <color rgb="FF000000"/>
        <rFont val="ＭＳ 明朝"/>
        <family val="3"/>
      </rPr>
      <t>私は、このたび申請者が日本国に{入国した場合・在留中}の経費支弁者になりましたので、以下のとおり経費支弁の引き受け経緯を説明するとともに経費支弁について証明します。</t>
    </r>
    <phoneticPr fontId="2"/>
  </si>
  <si>
    <t>（申請者の経費支弁を引き受けた経緯および申請者との関係について具体的に記載してください）</t>
    <phoneticPr fontId="2"/>
  </si>
  <si>
    <t>年</t>
    <phoneticPr fontId="4"/>
  </si>
  <si>
    <t>Year</t>
    <phoneticPr fontId="2"/>
  </si>
  <si>
    <r>
      <t xml:space="preserve">　このたび、私は貴校への入学手続きにあたり、下記の各事項について誓約いたします。なお、ここに誓約する事項に違反があった場合、いかなる処分を受けても異議はありません。
</t>
    </r>
    <r>
      <rPr>
        <sz val="12"/>
        <color theme="1"/>
        <rFont val="Century"/>
        <family val="1"/>
      </rPr>
      <t xml:space="preserve">     Having successfully qualified for enroll in the school.  I pledged that I will adhere to</t>
    </r>
    <r>
      <rPr>
        <sz val="12"/>
        <color theme="1"/>
        <rFont val="ＭＳ 明朝"/>
        <family val="1"/>
        <charset val="128"/>
      </rPr>
      <t>，</t>
    </r>
    <r>
      <rPr>
        <sz val="12"/>
        <color theme="1"/>
        <rFont val="Century"/>
        <family val="1"/>
      </rPr>
      <t>and faithfully fulfill the following three requirements.</t>
    </r>
    <rPh sb="14" eb="16">
      <t>テツヅ</t>
    </rPh>
    <phoneticPr fontId="2"/>
  </si>
  <si>
    <t>記</t>
    <phoneticPr fontId="2"/>
  </si>
  <si>
    <r>
      <t xml:space="preserve">
１．私は日本国の法律及び貴校の規則を遵守いたします。
</t>
    </r>
    <r>
      <rPr>
        <sz val="10"/>
        <color theme="1"/>
        <rFont val="Century"/>
        <family val="1"/>
      </rPr>
      <t xml:space="preserve">         I will abide by all laws of Japan and rules of the school.</t>
    </r>
    <r>
      <rPr>
        <sz val="10"/>
        <color theme="1"/>
        <rFont val="ＭＳ 明朝"/>
        <family val="1"/>
        <charset val="128"/>
      </rPr>
      <t xml:space="preserve">
２．上記の事項に違反した場合は、除籍処分を受けでも異存はありません。除籍処分を受けた場合は、その通知を受けた後2週間以内に日本を出国し、帰国いたします。未受講分の授業料などの返金は請求しません。
</t>
    </r>
    <r>
      <rPr>
        <sz val="10"/>
        <color theme="1"/>
        <rFont val="Century"/>
        <family val="1"/>
      </rPr>
      <t xml:space="preserve">       I understand if  violating the above matters,  I maybe be dismissed. After dismissed, I have to leave Japan and </t>
    </r>
    <r>
      <rPr>
        <sz val="10"/>
        <color theme="1"/>
        <rFont val="ＭＳ 明朝"/>
        <family val="1"/>
        <charset val="128"/>
      </rPr>
      <t>　　　　</t>
    </r>
    <r>
      <rPr>
        <sz val="10"/>
        <color theme="1"/>
        <rFont val="Century"/>
        <family val="1"/>
      </rPr>
      <t xml:space="preserve">return to my home country within two weeks of receiving the notification. The school does not charge refunds for classes that have not been taken.
      </t>
    </r>
    <r>
      <rPr>
        <sz val="10"/>
        <color theme="1"/>
        <rFont val="ＭＳ 明朝"/>
        <family val="1"/>
        <charset val="128"/>
      </rPr>
      <t xml:space="preserve">
３．貴校に入学後、学校案内資料、WEB等の広告取材に協力いたします。
</t>
    </r>
    <r>
      <rPr>
        <sz val="10"/>
        <color theme="1"/>
        <rFont val="Century"/>
        <family val="1"/>
      </rPr>
      <t xml:space="preserve">        After enrolling in the school,  I will cooperate with the school of advertising such as school information materials or WEB. 
</t>
    </r>
    <r>
      <rPr>
        <sz val="10"/>
        <color theme="1"/>
        <rFont val="ＭＳ 明朝"/>
        <family val="1"/>
        <charset val="128"/>
      </rPr>
      <t>　　</t>
    </r>
    <r>
      <rPr>
        <sz val="10"/>
        <color theme="1"/>
        <rFont val="Century"/>
        <family val="1"/>
      </rPr>
      <t xml:space="preserve">
</t>
    </r>
    <r>
      <rPr>
        <sz val="10"/>
        <color theme="1"/>
        <rFont val="ＭＳ 明朝"/>
        <family val="1"/>
        <charset val="128"/>
      </rPr>
      <t xml:space="preserve">４．入学後は、出席状況や成績、進路などエージェントや保護者に報告する場合があることを理解いたしました。
   </t>
    </r>
    <r>
      <rPr>
        <sz val="10"/>
        <color theme="1"/>
        <rFont val="Century"/>
        <family val="1"/>
      </rPr>
      <t xml:space="preserve"> I understand that after enrollment, the information of attendance, grades, career paths, etc. may be reported to agents or parents.
</t>
    </r>
    <r>
      <rPr>
        <sz val="10"/>
        <color theme="1"/>
        <rFont val="ＭＳ 明朝"/>
        <family val="1"/>
        <charset val="128"/>
      </rPr>
      <t xml:space="preserve">
５．学校の設備や寮の備品を破損された場合は、実費で弁償いただくことがあるので、ご了承ください。
   </t>
    </r>
    <r>
      <rPr>
        <sz val="10"/>
        <color theme="1"/>
        <rFont val="Century"/>
        <family val="1"/>
      </rPr>
      <t xml:space="preserve">I will  pay the actual cost for the epuipments if I damage the school equipment or dormitory equipment. damaged.     </t>
    </r>
    <r>
      <rPr>
        <sz val="10"/>
        <color theme="1"/>
        <rFont val="ＭＳ 明朝"/>
        <family val="1"/>
        <charset val="128"/>
      </rPr>
      <t xml:space="preserve">  </t>
    </r>
    <rPh sb="3" eb="4">
      <t>ワタシ</t>
    </rPh>
    <rPh sb="5" eb="8">
      <t>ニホンコク</t>
    </rPh>
    <rPh sb="9" eb="11">
      <t>ホウリツ</t>
    </rPh>
    <rPh sb="11" eb="12">
      <t>オヨ</t>
    </rPh>
    <rPh sb="13" eb="15">
      <t>キコウ</t>
    </rPh>
    <rPh sb="16" eb="18">
      <t>キソク</t>
    </rPh>
    <rPh sb="19" eb="21">
      <t>ジュンシュ</t>
    </rPh>
    <rPh sb="99" eb="101">
      <t>ジョウキ</t>
    </rPh>
    <rPh sb="102" eb="104">
      <t>ジコウ</t>
    </rPh>
    <rPh sb="105" eb="107">
      <t>イハン</t>
    </rPh>
    <rPh sb="109" eb="111">
      <t>バアイ</t>
    </rPh>
    <rPh sb="113" eb="115">
      <t>ジョセキ</t>
    </rPh>
    <rPh sb="115" eb="117">
      <t>ショブン</t>
    </rPh>
    <rPh sb="118" eb="119">
      <t>ウ</t>
    </rPh>
    <rPh sb="122" eb="123">
      <t>コト</t>
    </rPh>
    <rPh sb="123" eb="124">
      <t>ゾン</t>
    </rPh>
    <rPh sb="131" eb="133">
      <t>ジョセキ</t>
    </rPh>
    <rPh sb="133" eb="135">
      <t>ショブン</t>
    </rPh>
    <rPh sb="136" eb="137">
      <t>ウ</t>
    </rPh>
    <rPh sb="139" eb="141">
      <t>バアイ</t>
    </rPh>
    <rPh sb="145" eb="147">
      <t>ツウチ</t>
    </rPh>
    <rPh sb="148" eb="149">
      <t>ウ</t>
    </rPh>
    <rPh sb="158" eb="160">
      <t>ニホン</t>
    </rPh>
    <rPh sb="173" eb="176">
      <t>ミジュコウ</t>
    </rPh>
    <rPh sb="176" eb="177">
      <t>ブン</t>
    </rPh>
    <rPh sb="178" eb="180">
      <t>ジュギョウ</t>
    </rPh>
    <rPh sb="470" eb="472">
      <t>キコウ</t>
    </rPh>
    <rPh sb="477" eb="479">
      <t>ガッコウ</t>
    </rPh>
    <rPh sb="479" eb="481">
      <t>アンナイ</t>
    </rPh>
    <rPh sb="481" eb="483">
      <t>シリョウ</t>
    </rPh>
    <rPh sb="489" eb="491">
      <t>コウコク</t>
    </rPh>
    <rPh sb="491" eb="493">
      <t>シュザイ</t>
    </rPh>
    <rPh sb="494" eb="496">
      <t>キョウリョク</t>
    </rPh>
    <rPh sb="637" eb="639">
      <t>ニュウガク</t>
    </rPh>
    <rPh sb="639" eb="640">
      <t>アト</t>
    </rPh>
    <rPh sb="642" eb="644">
      <t>シュッセキ</t>
    </rPh>
    <rPh sb="644" eb="646">
      <t>ジョウキョウ</t>
    </rPh>
    <rPh sb="647" eb="649">
      <t>セイセキ</t>
    </rPh>
    <rPh sb="650" eb="652">
      <t>シンロ</t>
    </rPh>
    <rPh sb="661" eb="664">
      <t>ホゴシャ</t>
    </rPh>
    <rPh sb="689" eb="691">
      <t>ガッコウ</t>
    </rPh>
    <rPh sb="829" eb="831">
      <t>セツビ</t>
    </rPh>
    <rPh sb="846" eb="848">
      <t>ジッピ</t>
    </rPh>
    <rPh sb="849" eb="851">
      <t>ベンショウ</t>
    </rPh>
    <rPh sb="864" eb="866">
      <t>リョウショウ</t>
    </rPh>
    <phoneticPr fontId="2"/>
  </si>
  <si>
    <r>
      <rPr>
        <sz val="10"/>
        <color rgb="FF000000"/>
        <rFont val="ＭＳ 明朝"/>
        <family val="1"/>
        <charset val="128"/>
      </rPr>
      <t>経費支弁者氏名</t>
    </r>
    <r>
      <rPr>
        <sz val="10"/>
        <color rgb="FF000000"/>
        <rFont val="ＭＳ Ｐゴシック"/>
        <family val="3"/>
        <charset val="128"/>
      </rPr>
      <t xml:space="preserve">
</t>
    </r>
    <r>
      <rPr>
        <sz val="8"/>
        <color rgb="FF000000"/>
        <rFont val="Century"/>
        <family val="1"/>
      </rPr>
      <t>Signature of Sponsor</t>
    </r>
    <phoneticPr fontId="2"/>
  </si>
  <si>
    <t>申請者氏名</t>
    <rPh sb="0" eb="2">
      <t>ホンニン</t>
    </rPh>
    <rPh sb="2" eb="4">
      <t>ショメイ</t>
    </rPh>
    <phoneticPr fontId="4"/>
  </si>
  <si>
    <t>Applicant's name</t>
    <phoneticPr fontId="4"/>
  </si>
  <si>
    <t>氏名：</t>
    <phoneticPr fontId="100" type="noConversion"/>
  </si>
  <si>
    <t>Name</t>
    <phoneticPr fontId="100" type="noConversion"/>
  </si>
  <si>
    <t>署名：</t>
    <phoneticPr fontId="100" type="noConversion"/>
  </si>
  <si>
    <t>Signature</t>
    <phoneticPr fontId="100" type="noConversion"/>
  </si>
  <si>
    <t>年</t>
    <phoneticPr fontId="100" type="noConversion"/>
  </si>
  <si>
    <t>月</t>
    <phoneticPr fontId="100" type="noConversion"/>
  </si>
  <si>
    <t>日</t>
    <phoneticPr fontId="100" type="noConversion"/>
  </si>
  <si>
    <t xml:space="preserve">Year </t>
    <phoneticPr fontId="100" type="noConversion"/>
  </si>
  <si>
    <t>Month</t>
    <phoneticPr fontId="100" type="noConversion"/>
  </si>
  <si>
    <t>Day</t>
    <phoneticPr fontId="100" type="noConversion"/>
  </si>
  <si>
    <t>月</t>
    <rPh sb="0" eb="1">
      <t>ガツ</t>
    </rPh>
    <phoneticPr fontId="4"/>
  </si>
  <si>
    <t>生年月日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</si>
</sst>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07">
    <font>
      <sz val="11"/>
      <color theme="1"/>
      <name val="宋体"/>
      <family val="2"/>
      <scheme val="minor"/>
    </font>
    <font>
      <sz val="11"/>
      <color indexed="8"/>
      <name val="ＭＳ 明朝"/>
      <family val="1"/>
      <charset val="128"/>
    </font>
    <font>
      <sz val="6"/>
      <name val="宋体"/>
      <family val="3"/>
      <charset val="128"/>
      <scheme val="minor"/>
    </font>
    <font>
      <sz val="11"/>
      <color theme="1"/>
      <name val="Century"/>
      <family val="1"/>
    </font>
    <font>
      <sz val="6"/>
      <name val="ＭＳ Ｐゴシック"/>
      <family val="3"/>
      <charset val="128"/>
    </font>
    <font>
      <sz val="11"/>
      <color indexed="8"/>
      <name val="ＭＳ Ｐ明朝"/>
      <family val="1"/>
      <charset val="128"/>
    </font>
    <font>
      <sz val="11"/>
      <color indexed="8"/>
      <name val="Century"/>
      <family val="1"/>
    </font>
    <font>
      <sz val="9"/>
      <color indexed="8"/>
      <name val="ＭＳ 明朝"/>
      <family val="1"/>
      <charset val="128"/>
    </font>
    <font>
      <sz val="11"/>
      <color theme="1"/>
      <name val="ＭＳ Ｐ明朝"/>
      <family val="1"/>
      <charset val="128"/>
    </font>
    <font>
      <sz val="9"/>
      <color theme="1"/>
      <name val="Century"/>
      <family val="1"/>
    </font>
    <font>
      <sz val="10"/>
      <color theme="1"/>
      <name val="Century"/>
      <family val="1"/>
    </font>
    <font>
      <sz val="10"/>
      <color indexed="8"/>
      <name val="ＭＳ 明朝"/>
      <family val="1"/>
      <charset val="128"/>
    </font>
    <font>
      <sz val="12"/>
      <color theme="1"/>
      <name val="Century"/>
      <family val="1"/>
    </font>
    <font>
      <sz val="7"/>
      <color theme="1"/>
      <name val="Century"/>
      <family val="1"/>
    </font>
    <font>
      <sz val="7"/>
      <color indexed="8"/>
      <name val="ＭＳ 明朝"/>
      <family val="1"/>
      <charset val="128"/>
    </font>
    <font>
      <sz val="12"/>
      <color indexed="8"/>
      <name val="ＭＳ 明朝"/>
      <family val="1"/>
      <charset val="128"/>
    </font>
    <font>
      <sz val="10"/>
      <color indexed="8"/>
      <name val="Century"/>
      <family val="1"/>
    </font>
    <font>
      <sz val="8"/>
      <color theme="1"/>
      <name val="Century"/>
      <family val="1"/>
    </font>
    <font>
      <sz val="7"/>
      <color indexed="8"/>
      <name val="Century"/>
      <family val="1"/>
    </font>
    <font>
      <sz val="8"/>
      <color indexed="8"/>
      <name val="ＭＳ 明朝"/>
      <family val="1"/>
      <charset val="128"/>
    </font>
    <font>
      <sz val="8"/>
      <color indexed="8"/>
      <name val="Century"/>
      <family val="1"/>
    </font>
    <font>
      <sz val="6"/>
      <name val="Century"/>
      <family val="1"/>
    </font>
    <font>
      <sz val="6"/>
      <name val="ＭＳ 明朝"/>
      <family val="1"/>
      <charset val="128"/>
    </font>
    <font>
      <sz val="10"/>
      <name val="Century"/>
      <family val="1"/>
    </font>
    <font>
      <sz val="6"/>
      <color theme="1"/>
      <name val="Century"/>
      <family val="1"/>
    </font>
    <font>
      <sz val="6"/>
      <color indexed="8"/>
      <name val="Century"/>
      <family val="1"/>
    </font>
    <font>
      <sz val="12"/>
      <color theme="1"/>
      <name val="ＭＳ Ｐ明朝"/>
      <family val="1"/>
      <charset val="128"/>
    </font>
    <font>
      <b/>
      <sz val="10"/>
      <color theme="1"/>
      <name val="Century"/>
      <family val="1"/>
    </font>
    <font>
      <sz val="10"/>
      <color indexed="8"/>
      <name val="ＭＳ Ｐ明朝"/>
      <family val="1"/>
      <charset val="128"/>
    </font>
    <font>
      <sz val="10"/>
      <color theme="1"/>
      <name val="ＭＳ Ｐ明朝"/>
      <family val="1"/>
      <charset val="128"/>
    </font>
    <font>
      <sz val="8"/>
      <color indexed="8"/>
      <name val="ＭＳ Ｐ明朝"/>
      <family val="1"/>
      <charset val="128"/>
    </font>
    <font>
      <sz val="10"/>
      <color rgb="FF000000"/>
      <name val="NSimSun"/>
      <family val="3"/>
      <charset val="134"/>
    </font>
    <font>
      <u/>
      <sz val="10"/>
      <color theme="1"/>
      <name val="Century"/>
      <family val="1"/>
    </font>
    <font>
      <sz val="7"/>
      <color rgb="FF000000"/>
      <name val="NSimSun"/>
      <family val="3"/>
      <charset val="134"/>
    </font>
    <font>
      <sz val="7"/>
      <color indexed="8"/>
      <name val="ＭＳ Ｐ明朝"/>
      <family val="1"/>
      <charset val="128"/>
    </font>
    <font>
      <sz val="11"/>
      <color rgb="FF000000"/>
      <name val="NSimSun"/>
      <family val="3"/>
      <charset val="134"/>
    </font>
    <font>
      <sz val="10.5"/>
      <color theme="1"/>
      <name val="Century"/>
      <family val="1"/>
    </font>
    <font>
      <sz val="10.5"/>
      <color theme="1"/>
      <name val="ＭＳ 明朝"/>
      <family val="1"/>
      <charset val="128"/>
    </font>
    <font>
      <sz val="12"/>
      <color theme="1"/>
      <name val="ＭＳ 明朝"/>
      <family val="1"/>
      <charset val="128"/>
    </font>
    <font>
      <sz val="10"/>
      <color theme="1"/>
      <name val="ＭＳ 明朝"/>
      <family val="1"/>
      <charset val="128"/>
    </font>
    <font>
      <sz val="11"/>
      <color rgb="FF000000"/>
      <name val="Century"/>
      <family val="1"/>
    </font>
    <font>
      <sz val="10"/>
      <color rgb="FF000000"/>
      <name val="Century"/>
      <family val="1"/>
    </font>
    <font>
      <sz val="9"/>
      <color rgb="FF000000"/>
      <name val="Century"/>
      <family val="1"/>
    </font>
    <font>
      <sz val="10"/>
      <color rgb="FF000000"/>
      <name val="ｃ"/>
      <family val="3"/>
      <charset val="128"/>
    </font>
    <font>
      <sz val="8"/>
      <color rgb="FF000000"/>
      <name val="Century"/>
      <family val="1"/>
    </font>
    <font>
      <sz val="6"/>
      <color rgb="FF000000"/>
      <name val="Century"/>
      <family val="1"/>
    </font>
    <font>
      <sz val="18"/>
      <color theme="1"/>
      <name val="ＭＳ 明朝"/>
      <family val="1"/>
      <charset val="128"/>
    </font>
    <font>
      <sz val="11"/>
      <color theme="1"/>
      <name val="ＭＳ 明朝"/>
      <family val="1"/>
      <charset val="128"/>
    </font>
    <font>
      <sz val="9"/>
      <color rgb="FF000000"/>
      <name val="ＭＳ 明朝"/>
      <family val="1"/>
      <charset val="128"/>
    </font>
    <font>
      <sz val="12"/>
      <color rgb="FF000000"/>
      <name val="ＭＳ 明朝"/>
      <family val="1"/>
      <charset val="128"/>
    </font>
    <font>
      <sz val="10"/>
      <color rgb="FF000000"/>
      <name val="ＭＳ 明朝"/>
      <family val="1"/>
      <charset val="128"/>
    </font>
    <font>
      <sz val="10"/>
      <color rgb="FF000000"/>
      <name val="Century"/>
      <family val="1"/>
      <charset val="128"/>
    </font>
    <font>
      <sz val="18"/>
      <color rgb="FF000000"/>
      <name val="ＭＳ 明朝"/>
      <family val="1"/>
      <charset val="128"/>
    </font>
    <font>
      <sz val="11"/>
      <color rgb="FF000000"/>
      <name val="Century"/>
      <family val="1"/>
      <charset val="128"/>
    </font>
    <font>
      <sz val="11"/>
      <color rgb="FF000000"/>
      <name val="ＭＳ 明朝"/>
      <family val="1"/>
      <charset val="128"/>
    </font>
    <font>
      <sz val="10"/>
      <color rgb="FF000000"/>
      <name val="ＭＳ Ｐゴシック"/>
      <family val="3"/>
      <charset val="128"/>
    </font>
    <font>
      <sz val="18"/>
      <color indexed="8"/>
      <name val="Century"/>
      <family val="1"/>
    </font>
    <font>
      <sz val="18"/>
      <color indexed="8"/>
      <name val="ＭＳ 明朝"/>
      <family val="1"/>
      <charset val="128"/>
    </font>
    <font>
      <sz val="18"/>
      <color theme="1"/>
      <name val="Century"/>
      <family val="1"/>
    </font>
    <font>
      <sz val="12"/>
      <color indexed="8"/>
      <name val="ＭＳ Ｐ明朝"/>
      <family val="1"/>
      <charset val="128"/>
    </font>
    <font>
      <sz val="12"/>
      <color indexed="8"/>
      <name val="Century"/>
      <family val="1"/>
    </font>
    <font>
      <sz val="12"/>
      <color indexed="8"/>
      <name val="Century"/>
      <family val="1"/>
      <charset val="128"/>
    </font>
    <font>
      <sz val="11"/>
      <color indexed="8"/>
      <name val="Century"/>
      <family val="1"/>
      <charset val="128"/>
    </font>
    <font>
      <sz val="10"/>
      <color rgb="FF993300"/>
      <name val="ＭＳ 明朝"/>
      <family val="1"/>
      <charset val="128"/>
    </font>
    <font>
      <sz val="11"/>
      <name val="ＭＳ 明朝"/>
      <family val="1"/>
      <charset val="128"/>
    </font>
    <font>
      <sz val="8"/>
      <name val="Century"/>
      <family val="1"/>
    </font>
    <font>
      <sz val="11"/>
      <name val="Century"/>
      <family val="1"/>
    </font>
    <font>
      <sz val="10"/>
      <color indexed="8"/>
      <name val="Century"/>
      <family val="1"/>
      <charset val="128"/>
    </font>
    <font>
      <sz val="8"/>
      <color theme="1"/>
      <name val="ＭＳ Ｐ明朝"/>
      <family val="1"/>
      <charset val="128"/>
    </font>
    <font>
      <sz val="10"/>
      <color theme="1"/>
      <name val="Century"/>
      <family val="1"/>
      <charset val="128"/>
    </font>
    <font>
      <sz val="12"/>
      <color theme="1"/>
      <name val="宋体"/>
      <family val="2"/>
      <scheme val="minor"/>
    </font>
    <font>
      <sz val="8"/>
      <color theme="1"/>
      <name val="宋体"/>
      <family val="2"/>
      <scheme val="minor"/>
    </font>
    <font>
      <sz val="12"/>
      <name val="Century"/>
      <family val="1"/>
    </font>
    <font>
      <sz val="11"/>
      <color theme="1"/>
      <name val="微软雅黑"/>
      <family val="2"/>
      <charset val="134"/>
    </font>
    <font>
      <sz val="12"/>
      <name val="宋体"/>
      <family val="2"/>
      <scheme val="minor"/>
    </font>
    <font>
      <sz val="12"/>
      <name val="宋体"/>
      <family val="2"/>
      <scheme val="major"/>
    </font>
    <font>
      <sz val="12"/>
      <color theme="1"/>
      <name val="BIZ UDMincho Medium"/>
      <family val="1"/>
      <charset val="128"/>
    </font>
    <font>
      <sz val="11"/>
      <color rgb="FFFF0000"/>
      <name val="宋体"/>
      <family val="2"/>
      <scheme val="minor"/>
    </font>
    <font>
      <sz val="11"/>
      <name val="宋体"/>
      <family val="2"/>
      <scheme val="minor"/>
    </font>
    <font>
      <sz val="12"/>
      <name val="宋体"/>
      <family val="3"/>
      <charset val="128"/>
      <scheme val="minor"/>
    </font>
    <font>
      <sz val="12"/>
      <name val="ＭＳ Ｐゴシック"/>
      <family val="2"/>
    </font>
    <font>
      <sz val="12"/>
      <color rgb="FFFF0000"/>
      <name val="宋体"/>
      <family val="3"/>
      <charset val="128"/>
      <scheme val="minor"/>
    </font>
    <font>
      <sz val="12"/>
      <color rgb="FFFF0000"/>
      <name val="宋体"/>
      <family val="2"/>
      <scheme val="minor"/>
    </font>
    <font>
      <sz val="9"/>
      <color indexed="81"/>
      <name val="MS P ゴシック"/>
      <charset val="134"/>
    </font>
    <font>
      <b/>
      <sz val="9"/>
      <color indexed="81"/>
      <name val="MS P ゴシック"/>
      <charset val="134"/>
    </font>
    <font>
      <sz val="9"/>
      <color indexed="8"/>
      <name val="Century"/>
      <family val="1"/>
    </font>
    <font>
      <sz val="6"/>
      <color theme="1"/>
      <name val="宋体"/>
      <family val="2"/>
      <scheme val="minor"/>
    </font>
    <font>
      <sz val="10"/>
      <color theme="1"/>
      <name val="宋体"/>
      <family val="2"/>
      <scheme val="minor"/>
    </font>
    <font>
      <b/>
      <sz val="11"/>
      <color theme="1"/>
      <name val="Century"/>
      <family val="1"/>
    </font>
    <font>
      <sz val="7"/>
      <color theme="1"/>
      <name val="ＭＳ Ｐ明朝"/>
      <family val="1"/>
      <charset val="128"/>
    </font>
    <font>
      <sz val="9"/>
      <color theme="1"/>
      <name val="宋体"/>
      <family val="3"/>
      <charset val="128"/>
      <scheme val="minor"/>
    </font>
    <font>
      <sz val="9"/>
      <color theme="1"/>
      <name val="宋体"/>
      <family val="2"/>
      <scheme val="minor"/>
    </font>
    <font>
      <sz val="9"/>
      <color rgb="FFFF0000"/>
      <name val="宋体"/>
      <family val="2"/>
      <scheme val="minor"/>
    </font>
    <font>
      <sz val="9"/>
      <name val="宋体"/>
      <family val="2"/>
      <scheme val="minor"/>
    </font>
    <font>
      <sz val="11"/>
      <color theme="3" tint="0.39997558519241921"/>
      <name val="宋体"/>
      <family val="2"/>
      <scheme val="minor"/>
    </font>
    <font>
      <sz val="11"/>
      <color rgb="FFC00000"/>
      <name val="宋体"/>
      <family val="2"/>
      <scheme val="minor"/>
    </font>
    <font>
      <sz val="10"/>
      <color rgb="FF000000"/>
      <name val="ＭＳ 明朝"/>
      <family val="3"/>
    </font>
    <font>
      <u/>
      <sz val="10"/>
      <color rgb="FF000000"/>
      <name val="Century"/>
      <family val="1"/>
    </font>
    <font>
      <sz val="9"/>
      <color theme="1"/>
      <name val="ＭＳ 明朝"/>
      <family val="1"/>
      <charset val="128"/>
    </font>
    <font>
      <sz val="10"/>
      <color theme="1"/>
      <name val="SimSun"/>
      <family val="1"/>
      <charset val="128"/>
    </font>
    <font>
      <sz val="9"/>
      <name val="宋体"/>
      <family val="3"/>
      <charset val="134"/>
      <scheme val="minor"/>
    </font>
    <font>
      <sz val="8"/>
      <color theme="1"/>
      <name val="SimSun"/>
      <family val="1"/>
      <charset val="128"/>
    </font>
    <font>
      <sz val="10"/>
      <color rgb="FF000000"/>
      <name val="SimSun"/>
      <family val="1"/>
      <charset val="128"/>
    </font>
    <font>
      <sz val="11"/>
      <color theme="1"/>
      <name val="Times New Roman"/>
      <family val="1"/>
    </font>
    <font>
      <sz val="10"/>
      <color theme="1"/>
      <name val="宋体"/>
      <family val="3"/>
      <charset val="128"/>
      <scheme val="major"/>
    </font>
    <font>
      <sz val="10"/>
      <color theme="1"/>
      <name val="宋体"/>
      <family val="3"/>
      <charset val="128"/>
      <scheme val="minor"/>
    </font>
    <font>
      <sz val="10"/>
      <color indexed="8"/>
      <name val="宋体"/>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style="hair">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indexed="64"/>
      </top>
      <bottom/>
      <diagonal/>
    </border>
    <border>
      <left/>
      <right/>
      <top style="thin">
        <color indexed="64"/>
      </top>
      <bottom style="hair">
        <color rgb="FF000000"/>
      </bottom>
      <diagonal/>
    </border>
    <border>
      <left style="thin">
        <color rgb="FF000000"/>
      </left>
      <right/>
      <top/>
      <bottom style="thin">
        <color indexed="64"/>
      </bottom>
      <diagonal/>
    </border>
    <border>
      <left/>
      <right/>
      <top style="hair">
        <color rgb="FF000000"/>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rgb="FF000000"/>
      </bottom>
      <diagonal/>
    </border>
    <border>
      <left/>
      <right style="hair">
        <color indexed="64"/>
      </right>
      <top style="hair">
        <color rgb="FF000000"/>
      </top>
      <bottom style="thin">
        <color indexed="64"/>
      </bottom>
      <diagonal/>
    </border>
    <border>
      <left/>
      <right style="thin">
        <color rgb="FF000000"/>
      </right>
      <top style="thin">
        <color indexed="64"/>
      </top>
      <bottom/>
      <diagonal/>
    </border>
    <border>
      <left/>
      <right style="thin">
        <color rgb="FF000000"/>
      </right>
      <top/>
      <bottom style="thin">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s>
  <cellStyleXfs count="1">
    <xf numFmtId="0" fontId="0" fillId="0" borderId="0"/>
  </cellStyleXfs>
  <cellXfs count="727">
    <xf numFmtId="0" fontId="0" fillId="0" borderId="0" xfId="0"/>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wrapText="1"/>
    </xf>
    <xf numFmtId="0" fontId="10" fillId="0" borderId="0" xfId="0" applyFont="1" applyAlignment="1">
      <alignment vertical="center"/>
    </xf>
    <xf numFmtId="0" fontId="13" fillId="0" borderId="0" xfId="0" applyFont="1" applyAlignment="1">
      <alignment vertical="center"/>
    </xf>
    <xf numFmtId="0" fontId="3" fillId="0" borderId="0" xfId="0" applyFont="1"/>
    <xf numFmtId="0" fontId="42" fillId="0" borderId="0" xfId="0" applyFont="1" applyAlignment="1">
      <alignment vertical="center"/>
    </xf>
    <xf numFmtId="0" fontId="48" fillId="0" borderId="0" xfId="0" applyFont="1" applyAlignment="1">
      <alignment vertical="center"/>
    </xf>
    <xf numFmtId="0" fontId="47" fillId="0" borderId="0" xfId="0" applyFont="1"/>
    <xf numFmtId="0" fontId="47" fillId="0" borderId="0" xfId="0" applyFont="1" applyAlignment="1">
      <alignment vertical="center"/>
    </xf>
    <xf numFmtId="0" fontId="39" fillId="0" borderId="0" xfId="0" applyFont="1"/>
    <xf numFmtId="0" fontId="50" fillId="0" borderId="0" xfId="0" applyFont="1" applyAlignment="1">
      <alignment vertical="center"/>
    </xf>
    <xf numFmtId="0" fontId="12" fillId="0" borderId="4" xfId="0" applyFont="1" applyBorder="1" applyAlignment="1">
      <alignment vertical="center"/>
    </xf>
    <xf numFmtId="0" fontId="60" fillId="0" borderId="0" xfId="0" applyFont="1" applyAlignment="1">
      <alignment vertical="center"/>
    </xf>
    <xf numFmtId="0" fontId="12" fillId="0" borderId="0" xfId="0" applyFont="1" applyAlignment="1">
      <alignment vertical="center"/>
    </xf>
    <xf numFmtId="0" fontId="26" fillId="0" borderId="0" xfId="0" applyFont="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60" fillId="0" borderId="7" xfId="0" applyFont="1" applyBorder="1" applyAlignment="1">
      <alignment vertical="center"/>
    </xf>
    <xf numFmtId="0" fontId="12" fillId="0" borderId="7" xfId="0" applyFont="1" applyBorder="1" applyAlignment="1">
      <alignment vertical="center"/>
    </xf>
    <xf numFmtId="0" fontId="60" fillId="0" borderId="7" xfId="0" applyFont="1" applyBorder="1" applyAlignment="1" applyProtection="1">
      <alignment horizontal="center" vertical="center"/>
      <protection locked="0"/>
    </xf>
    <xf numFmtId="0" fontId="26" fillId="0" borderId="7" xfId="0" applyFont="1" applyBorder="1" applyAlignment="1">
      <alignment vertical="center"/>
    </xf>
    <xf numFmtId="0" fontId="12" fillId="0" borderId="8" xfId="0" applyFont="1" applyBorder="1" applyAlignment="1">
      <alignment vertical="center"/>
    </xf>
    <xf numFmtId="0" fontId="61" fillId="0" borderId="0" xfId="0" applyFont="1" applyAlignment="1">
      <alignment vertical="center"/>
    </xf>
    <xf numFmtId="0" fontId="61" fillId="0" borderId="7" xfId="0" applyFont="1" applyBorder="1" applyAlignment="1">
      <alignment vertical="center"/>
    </xf>
    <xf numFmtId="0" fontId="17" fillId="0" borderId="0" xfId="0" applyFont="1"/>
    <xf numFmtId="0" fontId="64" fillId="0" borderId="0" xfId="0" applyFont="1"/>
    <xf numFmtId="0" fontId="50" fillId="0" borderId="0" xfId="0" applyFont="1"/>
    <xf numFmtId="0" fontId="48" fillId="0" borderId="0" xfId="0" applyFont="1"/>
    <xf numFmtId="0" fontId="65" fillId="0" borderId="0" xfId="0" applyFont="1" applyAlignment="1">
      <alignment vertical="center"/>
    </xf>
    <xf numFmtId="0" fontId="66" fillId="0" borderId="0" xfId="0" applyFont="1"/>
    <xf numFmtId="0" fontId="66" fillId="0" borderId="0" xfId="0" applyFont="1" applyAlignment="1">
      <alignment vertical="center"/>
    </xf>
    <xf numFmtId="0" fontId="3" fillId="0" borderId="1" xfId="0" applyFont="1" applyBorder="1" applyAlignment="1">
      <alignment vertical="center"/>
    </xf>
    <xf numFmtId="0" fontId="10" fillId="0" borderId="4" xfId="0" applyFont="1" applyBorder="1" applyAlignment="1">
      <alignment vertical="center" wrapText="1"/>
    </xf>
    <xf numFmtId="0" fontId="3" fillId="0" borderId="5" xfId="0" applyFont="1" applyBorder="1" applyAlignment="1">
      <alignment vertical="center"/>
    </xf>
    <xf numFmtId="0" fontId="3" fillId="0" borderId="4" xfId="0" applyFont="1" applyBorder="1" applyAlignment="1">
      <alignment vertical="center"/>
    </xf>
    <xf numFmtId="0" fontId="10" fillId="0" borderId="2"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10" fillId="0" borderId="1" xfId="0" applyFont="1" applyBorder="1" applyAlignment="1">
      <alignment vertical="center" wrapText="1"/>
    </xf>
    <xf numFmtId="0" fontId="3" fillId="0" borderId="6" xfId="0" applyFont="1" applyBorder="1" applyAlignment="1">
      <alignment vertical="center"/>
    </xf>
    <xf numFmtId="0" fontId="17" fillId="0" borderId="7" xfId="0" applyFont="1" applyBorder="1" applyAlignment="1">
      <alignment vertical="center"/>
    </xf>
    <xf numFmtId="0" fontId="3" fillId="0" borderId="7" xfId="0" applyFont="1" applyBorder="1" applyAlignment="1">
      <alignment vertical="center"/>
    </xf>
    <xf numFmtId="0" fontId="12" fillId="0" borderId="2" xfId="0" applyFont="1" applyBorder="1" applyAlignment="1">
      <alignment vertical="center" shrinkToFit="1"/>
    </xf>
    <xf numFmtId="0" fontId="10" fillId="0" borderId="3" xfId="0" applyFont="1" applyBorder="1" applyAlignment="1">
      <alignment vertical="center"/>
    </xf>
    <xf numFmtId="0" fontId="3" fillId="0" borderId="1" xfId="0" applyFont="1" applyBorder="1"/>
    <xf numFmtId="0" fontId="17" fillId="0" borderId="2" xfId="0" applyFont="1" applyBorder="1" applyAlignment="1">
      <alignment vertical="center"/>
    </xf>
    <xf numFmtId="0" fontId="3" fillId="0" borderId="6" xfId="0" applyFont="1" applyBorder="1"/>
    <xf numFmtId="0" fontId="10" fillId="0" borderId="7" xfId="0" applyFont="1" applyBorder="1" applyAlignment="1">
      <alignment vertical="center"/>
    </xf>
    <xf numFmtId="0" fontId="10" fillId="0" borderId="1" xfId="0" applyFont="1" applyBorder="1" applyAlignment="1">
      <alignment vertical="distributed" shrinkToFit="1"/>
    </xf>
    <xf numFmtId="0" fontId="3" fillId="0" borderId="2" xfId="0" applyFont="1" applyBorder="1"/>
    <xf numFmtId="0" fontId="13" fillId="0" borderId="2" xfId="0" applyFont="1" applyBorder="1" applyAlignment="1">
      <alignment vertical="center"/>
    </xf>
    <xf numFmtId="0" fontId="10" fillId="0" borderId="2" xfId="0" applyFont="1" applyBorder="1" applyAlignment="1">
      <alignment vertical="top" wrapText="1"/>
    </xf>
    <xf numFmtId="0" fontId="3" fillId="0" borderId="2" xfId="0" applyFont="1" applyBorder="1" applyAlignment="1">
      <alignment vertical="top" wrapText="1"/>
    </xf>
    <xf numFmtId="0" fontId="10" fillId="0" borderId="2" xfId="0" applyFont="1" applyBorder="1" applyAlignment="1">
      <alignment horizontal="center" vertical="top" wrapText="1"/>
    </xf>
    <xf numFmtId="0" fontId="12" fillId="0" borderId="2" xfId="0" applyFont="1" applyBorder="1" applyAlignment="1">
      <alignment vertical="top" wrapText="1" shrinkToFit="1"/>
    </xf>
    <xf numFmtId="0" fontId="10" fillId="0" borderId="3" xfId="0" applyFont="1" applyBorder="1" applyAlignment="1">
      <alignment horizontal="center" vertical="top" wrapText="1"/>
    </xf>
    <xf numFmtId="0" fontId="3" fillId="0" borderId="13" xfId="0" applyFont="1" applyBorder="1" applyAlignment="1">
      <alignment vertical="center"/>
    </xf>
    <xf numFmtId="0" fontId="13" fillId="0" borderId="0" xfId="0" applyFont="1" applyAlignment="1">
      <alignment wrapText="1"/>
    </xf>
    <xf numFmtId="0" fontId="13" fillId="0" borderId="7" xfId="0" applyFont="1" applyBorder="1" applyAlignment="1">
      <alignment wrapText="1"/>
    </xf>
    <xf numFmtId="0" fontId="13" fillId="0" borderId="0" xfId="0" applyFont="1" applyAlignment="1">
      <alignment horizontal="center" wrapText="1"/>
    </xf>
    <xf numFmtId="0" fontId="13" fillId="0" borderId="0" xfId="0" applyFont="1" applyAlignment="1">
      <alignment horizontal="right" wrapText="1"/>
    </xf>
    <xf numFmtId="0" fontId="12" fillId="0" borderId="0" xfId="0" applyFont="1" applyAlignment="1">
      <alignment vertical="top" wrapText="1" shrinkToFit="1"/>
    </xf>
    <xf numFmtId="0" fontId="13" fillId="0" borderId="5" xfId="0" applyFont="1" applyBorder="1" applyAlignment="1">
      <alignment horizontal="right" wrapText="1"/>
    </xf>
    <xf numFmtId="0" fontId="17" fillId="0" borderId="7" xfId="0" applyFont="1" applyBorder="1" applyAlignment="1">
      <alignment horizontal="left" vertical="center"/>
    </xf>
    <xf numFmtId="0" fontId="13" fillId="0" borderId="7" xfId="0" applyFont="1" applyBorder="1" applyAlignment="1">
      <alignment horizontal="right" vertical="center"/>
    </xf>
    <xf numFmtId="0" fontId="17" fillId="0" borderId="16" xfId="0" applyFont="1" applyBorder="1" applyAlignment="1">
      <alignment horizontal="right" vertical="center" shrinkToFit="1"/>
    </xf>
    <xf numFmtId="0" fontId="10" fillId="0" borderId="2" xfId="0" applyFont="1" applyBorder="1"/>
    <xf numFmtId="0" fontId="9" fillId="0" borderId="3" xfId="0" applyFont="1" applyBorder="1"/>
    <xf numFmtId="0" fontId="13" fillId="0" borderId="7" xfId="0" applyFont="1" applyBorder="1" applyAlignment="1">
      <alignment vertical="center"/>
    </xf>
    <xf numFmtId="0" fontId="3" fillId="0" borderId="8" xfId="0" applyFont="1" applyBorder="1" applyAlignment="1">
      <alignment vertical="center"/>
    </xf>
    <xf numFmtId="0" fontId="9" fillId="0" borderId="2" xfId="0" applyFont="1" applyBorder="1"/>
    <xf numFmtId="0" fontId="10" fillId="0" borderId="6" xfId="0" applyFont="1" applyBorder="1" applyAlignment="1">
      <alignment vertical="center" wrapText="1"/>
    </xf>
    <xf numFmtId="0" fontId="3" fillId="0" borderId="6" xfId="0" applyFont="1" applyBorder="1" applyAlignment="1">
      <alignment vertical="center" wrapText="1"/>
    </xf>
    <xf numFmtId="0" fontId="17" fillId="0" borderId="7" xfId="0" applyFont="1" applyBorder="1" applyAlignment="1">
      <alignment horizontal="right" vertical="center"/>
    </xf>
    <xf numFmtId="0" fontId="13" fillId="0" borderId="8" xfId="0" applyFont="1" applyBorder="1" applyAlignment="1">
      <alignment horizontal="center" vertical="center"/>
    </xf>
    <xf numFmtId="0" fontId="12" fillId="0" borderId="2" xfId="0" applyFont="1" applyBorder="1"/>
    <xf numFmtId="0" fontId="12" fillId="0" borderId="2" xfId="0" applyFont="1" applyBorder="1" applyAlignment="1">
      <alignment vertical="center"/>
    </xf>
    <xf numFmtId="0" fontId="13" fillId="0" borderId="7" xfId="0" applyFont="1" applyBorder="1" applyAlignment="1">
      <alignment horizontal="right" vertical="center" shrinkToFit="1"/>
    </xf>
    <xf numFmtId="0" fontId="13" fillId="0" borderId="2" xfId="0" applyFont="1" applyBorder="1"/>
    <xf numFmtId="0" fontId="3" fillId="0" borderId="4" xfId="0" applyFont="1" applyBorder="1" applyAlignment="1">
      <alignment vertical="center" wrapText="1"/>
    </xf>
    <xf numFmtId="0" fontId="17" fillId="0" borderId="0" xfId="0" applyFont="1" applyAlignment="1">
      <alignment vertical="center"/>
    </xf>
    <xf numFmtId="0" fontId="13" fillId="0" borderId="0" xfId="0" applyFont="1"/>
    <xf numFmtId="0" fontId="20" fillId="0" borderId="0" xfId="0" applyFont="1" applyAlignment="1">
      <alignment vertical="center"/>
    </xf>
    <xf numFmtId="0" fontId="10" fillId="0" borderId="0" xfId="0" applyFont="1"/>
    <xf numFmtId="0" fontId="17" fillId="0" borderId="10" xfId="0" applyFont="1" applyBorder="1" applyAlignment="1">
      <alignment wrapText="1"/>
    </xf>
    <xf numFmtId="0" fontId="17" fillId="0" borderId="18" xfId="0" applyFont="1" applyBorder="1" applyAlignment="1">
      <alignment wrapText="1"/>
    </xf>
    <xf numFmtId="0" fontId="3" fillId="0" borderId="22" xfId="0" applyFont="1" applyBorder="1" applyAlignment="1">
      <alignment vertical="center"/>
    </xf>
    <xf numFmtId="0" fontId="17" fillId="0" borderId="23" xfId="0" applyFont="1" applyBorder="1" applyAlignment="1">
      <alignment wrapText="1"/>
    </xf>
    <xf numFmtId="0" fontId="3" fillId="0" borderId="23" xfId="0" applyFont="1" applyBorder="1" applyAlignment="1">
      <alignment vertical="center"/>
    </xf>
    <xf numFmtId="0" fontId="17" fillId="0" borderId="24" xfId="0" applyFont="1" applyBorder="1" applyAlignment="1">
      <alignment wrapText="1"/>
    </xf>
    <xf numFmtId="0" fontId="41" fillId="0" borderId="0" xfId="0" applyFont="1" applyAlignment="1">
      <alignment horizontal="center" vertical="center" wrapText="1"/>
    </xf>
    <xf numFmtId="0" fontId="41" fillId="0" borderId="0" xfId="0" applyFont="1" applyAlignment="1">
      <alignment horizontal="center" vertical="center"/>
    </xf>
    <xf numFmtId="0" fontId="54" fillId="0" borderId="0" xfId="0" applyFont="1" applyAlignment="1">
      <alignment vertical="center"/>
    </xf>
    <xf numFmtId="0" fontId="50" fillId="0" borderId="0" xfId="0" applyFont="1" applyAlignment="1">
      <alignment horizontal="center" vertical="center"/>
    </xf>
    <xf numFmtId="0" fontId="50" fillId="0" borderId="0" xfId="0" applyFont="1" applyAlignment="1">
      <alignment vertical="center" wrapText="1"/>
    </xf>
    <xf numFmtId="0" fontId="41" fillId="0" borderId="0" xfId="0" applyFont="1" applyAlignment="1">
      <alignment horizontal="right" vertical="center"/>
    </xf>
    <xf numFmtId="0" fontId="41" fillId="0" borderId="0" xfId="0" applyFont="1" applyAlignment="1">
      <alignment vertical="center"/>
    </xf>
    <xf numFmtId="0" fontId="9" fillId="0" borderId="0" xfId="0" applyFont="1"/>
    <xf numFmtId="0" fontId="32" fillId="0" borderId="0" xfId="0" applyFont="1"/>
    <xf numFmtId="0" fontId="12" fillId="0" borderId="0" xfId="0" applyFont="1" applyAlignment="1">
      <alignment vertical="center" shrinkToFit="1"/>
    </xf>
    <xf numFmtId="0" fontId="10" fillId="0" borderId="1" xfId="0" applyFont="1" applyBorder="1" applyAlignment="1">
      <alignment vertical="center"/>
    </xf>
    <xf numFmtId="0" fontId="10" fillId="0" borderId="12"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25" xfId="0" applyFont="1" applyBorder="1" applyAlignment="1">
      <alignment vertical="center"/>
    </xf>
    <xf numFmtId="0" fontId="10" fillId="0" borderId="10" xfId="0" applyFont="1" applyBorder="1" applyAlignment="1">
      <alignment vertical="center" wrapText="1"/>
    </xf>
    <xf numFmtId="0" fontId="10" fillId="0" borderId="11" xfId="0" applyFont="1" applyBorder="1" applyAlignment="1">
      <alignment vertical="center"/>
    </xf>
    <xf numFmtId="0" fontId="10" fillId="0" borderId="13" xfId="0" applyFont="1" applyBorder="1" applyAlignment="1">
      <alignment vertical="center"/>
    </xf>
    <xf numFmtId="0" fontId="10" fillId="0" borderId="5" xfId="0" applyFont="1" applyBorder="1" applyAlignment="1">
      <alignment vertical="center"/>
    </xf>
    <xf numFmtId="0" fontId="13" fillId="0" borderId="4" xfId="0" applyFont="1" applyBorder="1" applyAlignment="1">
      <alignment vertical="center"/>
    </xf>
    <xf numFmtId="0" fontId="13" fillId="0" borderId="13" xfId="0" applyFont="1" applyBorder="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13" xfId="0" applyFont="1" applyBorder="1" applyAlignment="1">
      <alignment horizontal="right" vertical="center"/>
    </xf>
    <xf numFmtId="0" fontId="13" fillId="0" borderId="5" xfId="0" applyFont="1" applyBorder="1" applyAlignment="1">
      <alignment vertical="center"/>
    </xf>
    <xf numFmtId="0" fontId="12" fillId="0" borderId="11" xfId="0" applyFont="1" applyBorder="1" applyAlignment="1">
      <alignment vertical="center" shrinkToFit="1"/>
    </xf>
    <xf numFmtId="0" fontId="10" fillId="0" borderId="27"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25" xfId="0" applyFont="1" applyBorder="1" applyAlignment="1">
      <alignment vertical="center"/>
    </xf>
    <xf numFmtId="0" fontId="13" fillId="0" borderId="10" xfId="0" applyFont="1" applyBorder="1" applyAlignment="1">
      <alignment horizontal="left" vertical="center"/>
    </xf>
    <xf numFmtId="0" fontId="13" fillId="0" borderId="10" xfId="0" applyFont="1" applyBorder="1" applyAlignment="1">
      <alignment horizontal="right" vertical="center"/>
    </xf>
    <xf numFmtId="0" fontId="13" fillId="0" borderId="25" xfId="0" applyFont="1" applyBorder="1" applyAlignment="1">
      <alignment horizontal="right" vertical="center"/>
    </xf>
    <xf numFmtId="0" fontId="10" fillId="0" borderId="4" xfId="0" applyFont="1" applyBorder="1" applyAlignment="1">
      <alignment vertical="center"/>
    </xf>
    <xf numFmtId="0" fontId="10" fillId="0" borderId="5" xfId="0" applyFont="1" applyBorder="1" applyAlignment="1">
      <alignment horizontal="left" vertical="center"/>
    </xf>
    <xf numFmtId="0" fontId="10" fillId="0" borderId="6" xfId="0" applyFont="1" applyBorder="1" applyAlignment="1">
      <alignment vertical="center"/>
    </xf>
    <xf numFmtId="0" fontId="10" fillId="0" borderId="16" xfId="0" applyFont="1" applyBorder="1" applyAlignment="1">
      <alignment vertical="center"/>
    </xf>
    <xf numFmtId="0" fontId="13" fillId="0" borderId="8" xfId="0" applyFont="1" applyBorder="1" applyAlignment="1">
      <alignment horizontal="left" vertical="center"/>
    </xf>
    <xf numFmtId="0" fontId="3" fillId="0" borderId="0" xfId="0" applyFont="1" applyAlignment="1">
      <alignment horizontal="left" vertical="center"/>
    </xf>
    <xf numFmtId="0" fontId="62" fillId="0" borderId="0" xfId="0" applyFont="1" applyAlignment="1">
      <alignment vertical="center"/>
    </xf>
    <xf numFmtId="0" fontId="24"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center" vertical="distributed"/>
    </xf>
    <xf numFmtId="0" fontId="3" fillId="0" borderId="0" xfId="0" applyFont="1" applyAlignment="1">
      <alignment horizontal="center" vertical="center"/>
    </xf>
    <xf numFmtId="0" fontId="3" fillId="0" borderId="2" xfId="0" applyFont="1" applyBorder="1" applyAlignment="1">
      <alignment horizontal="center" vertical="center"/>
    </xf>
    <xf numFmtId="0" fontId="6" fillId="0" borderId="9" xfId="0" applyFont="1" applyBorder="1" applyAlignment="1">
      <alignment horizontal="center" vertical="center"/>
    </xf>
    <xf numFmtId="0" fontId="17" fillId="0" borderId="10" xfId="0" applyFont="1" applyBorder="1" applyAlignment="1">
      <alignment vertical="center"/>
    </xf>
    <xf numFmtId="0" fontId="17" fillId="0" borderId="10" xfId="0" applyFont="1" applyBorder="1" applyAlignment="1">
      <alignment horizontal="left" vertical="center"/>
    </xf>
    <xf numFmtId="0" fontId="10" fillId="0" borderId="10" xfId="0" applyFont="1" applyBorder="1" applyAlignment="1">
      <alignment vertical="center" shrinkToFit="1"/>
    </xf>
    <xf numFmtId="0" fontId="13" fillId="0" borderId="10" xfId="0" applyFont="1" applyBorder="1" applyAlignment="1">
      <alignment vertical="center" shrinkToFit="1"/>
    </xf>
    <xf numFmtId="0" fontId="10" fillId="0" borderId="0" xfId="0" applyFont="1" applyAlignment="1">
      <alignment horizontal="left" vertical="center"/>
    </xf>
    <xf numFmtId="0" fontId="6" fillId="0" borderId="6" xfId="0" applyFont="1" applyBorder="1" applyAlignment="1">
      <alignment horizontal="center" vertical="center"/>
    </xf>
    <xf numFmtId="0" fontId="13" fillId="0" borderId="16" xfId="0" applyFont="1" applyBorder="1" applyAlignment="1">
      <alignment vertical="center"/>
    </xf>
    <xf numFmtId="0" fontId="10" fillId="0" borderId="7" xfId="0" applyFont="1" applyBorder="1" applyAlignment="1">
      <alignment vertical="center" shrinkToFit="1"/>
    </xf>
    <xf numFmtId="0" fontId="13" fillId="0" borderId="7" xfId="0" applyFont="1" applyBorder="1" applyAlignment="1">
      <alignment vertical="center" shrinkToFit="1"/>
    </xf>
    <xf numFmtId="0" fontId="10" fillId="0" borderId="0" xfId="0" applyFont="1" applyAlignment="1">
      <alignment vertical="distributed"/>
    </xf>
    <xf numFmtId="0" fontId="12" fillId="0" borderId="0" xfId="0" applyFont="1" applyAlignment="1">
      <alignment horizontal="center" vertical="center" shrinkToFit="1"/>
    </xf>
    <xf numFmtId="0" fontId="26" fillId="0" borderId="0" xfId="0" applyFont="1" applyAlignment="1">
      <alignment horizontal="center" vertical="center" shrinkToFit="1"/>
    </xf>
    <xf numFmtId="0" fontId="69" fillId="0" borderId="0" xfId="0" applyFont="1" applyAlignment="1">
      <alignment horizontal="left" vertical="center"/>
    </xf>
    <xf numFmtId="0" fontId="13" fillId="0" borderId="8" xfId="0" applyFont="1" applyBorder="1" applyAlignment="1">
      <alignment horizontal="right" vertical="center"/>
    </xf>
    <xf numFmtId="0" fontId="29" fillId="0" borderId="0" xfId="0" applyFont="1" applyAlignment="1">
      <alignment vertical="center"/>
    </xf>
    <xf numFmtId="0" fontId="67" fillId="0" borderId="0" xfId="0" applyFont="1" applyAlignment="1">
      <alignment vertical="center"/>
    </xf>
    <xf numFmtId="0" fontId="10" fillId="0" borderId="0" xfId="0" applyFont="1" applyAlignment="1">
      <alignment vertical="center" wrapText="1"/>
    </xf>
    <xf numFmtId="0" fontId="10" fillId="0" borderId="8" xfId="0" applyFont="1" applyBorder="1" applyAlignment="1">
      <alignment vertical="center"/>
    </xf>
    <xf numFmtId="0" fontId="0" fillId="0" borderId="0" xfId="0" applyAlignment="1">
      <alignment vertical="center"/>
    </xf>
    <xf numFmtId="0" fontId="8" fillId="0" borderId="2" xfId="0" applyFont="1" applyBorder="1" applyAlignment="1">
      <alignment vertical="center"/>
    </xf>
    <xf numFmtId="0" fontId="13" fillId="0" borderId="18" xfId="0" applyFont="1" applyBorder="1" applyAlignment="1">
      <alignment vertical="center"/>
    </xf>
    <xf numFmtId="0" fontId="8" fillId="0" borderId="0" xfId="0" applyFont="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6" xfId="0" applyBorder="1" applyAlignment="1">
      <alignment vertical="center"/>
    </xf>
    <xf numFmtId="0" fontId="0" fillId="0" borderId="8" xfId="0" applyBorder="1" applyAlignment="1">
      <alignment vertical="center"/>
    </xf>
    <xf numFmtId="0" fontId="70" fillId="0" borderId="0" xfId="0" applyFont="1" applyAlignment="1">
      <alignment vertical="center"/>
    </xf>
    <xf numFmtId="0" fontId="13" fillId="0" borderId="0" xfId="0" applyFont="1" applyAlignment="1">
      <alignment horizontal="left"/>
    </xf>
    <xf numFmtId="0" fontId="13" fillId="0" borderId="0" xfId="0" applyFont="1" applyAlignment="1">
      <alignment horizontal="right"/>
    </xf>
    <xf numFmtId="0" fontId="26" fillId="0" borderId="0" xfId="0" applyFont="1" applyAlignment="1">
      <alignment horizontal="center" vertical="distributed" shrinkToFit="1"/>
    </xf>
    <xf numFmtId="0" fontId="13" fillId="0" borderId="0" xfId="0" applyFont="1" applyAlignment="1">
      <alignment horizontal="left" shrinkToFit="1"/>
    </xf>
    <xf numFmtId="0" fontId="17" fillId="0" borderId="0" xfId="0" applyFont="1" applyAlignment="1">
      <alignment horizontal="right" vertical="center"/>
    </xf>
    <xf numFmtId="0" fontId="71" fillId="0" borderId="0" xfId="0" applyFont="1" applyAlignment="1">
      <alignment vertical="center"/>
    </xf>
    <xf numFmtId="0" fontId="54" fillId="0" borderId="0" xfId="0" applyFont="1"/>
    <xf numFmtId="0" fontId="40" fillId="0" borderId="0" xfId="0" applyFont="1"/>
    <xf numFmtId="0" fontId="40" fillId="0" borderId="0" xfId="0" applyFont="1" applyAlignment="1">
      <alignment vertical="center"/>
    </xf>
    <xf numFmtId="0" fontId="44" fillId="0" borderId="0" xfId="0" applyFont="1" applyAlignment="1">
      <alignment vertical="center"/>
    </xf>
    <xf numFmtId="0" fontId="40" fillId="0" borderId="35" xfId="0" applyFont="1" applyBorder="1"/>
    <xf numFmtId="0" fontId="40" fillId="0" borderId="34" xfId="0" applyFont="1" applyBorder="1" applyAlignment="1">
      <alignment vertical="center"/>
    </xf>
    <xf numFmtId="0" fontId="54" fillId="0" borderId="34" xfId="0" applyFont="1" applyBorder="1"/>
    <xf numFmtId="0" fontId="12" fillId="0" borderId="6" xfId="0" applyFont="1" applyBorder="1" applyAlignment="1">
      <alignment horizontal="center" vertical="distributed" shrinkToFit="1"/>
    </xf>
    <xf numFmtId="0" fontId="77" fillId="0" borderId="0" xfId="0" applyFont="1"/>
    <xf numFmtId="0" fontId="78" fillId="0" borderId="0" xfId="0" applyFont="1" applyAlignment="1">
      <alignment horizontal="right" shrinkToFit="1"/>
    </xf>
    <xf numFmtId="0" fontId="79" fillId="0" borderId="0" xfId="0" applyFont="1" applyAlignment="1">
      <alignment wrapText="1"/>
    </xf>
    <xf numFmtId="0" fontId="78" fillId="0" borderId="0" xfId="0" applyFont="1"/>
    <xf numFmtId="0" fontId="75" fillId="0" borderId="0" xfId="0" applyFont="1" applyAlignment="1">
      <alignment wrapText="1"/>
    </xf>
    <xf numFmtId="3" fontId="78" fillId="0" borderId="0" xfId="0" applyNumberFormat="1" applyFont="1" applyAlignment="1">
      <alignment horizontal="right" shrinkToFit="1"/>
    </xf>
    <xf numFmtId="0" fontId="73" fillId="0" borderId="0" xfId="0" applyFont="1"/>
    <xf numFmtId="14" fontId="78" fillId="0" borderId="0" xfId="0" applyNumberFormat="1" applyFont="1" applyAlignment="1">
      <alignment horizontal="right" shrinkToFit="1"/>
    </xf>
    <xf numFmtId="0" fontId="79" fillId="2" borderId="0" xfId="0" applyFont="1" applyFill="1" applyAlignment="1">
      <alignment wrapText="1"/>
    </xf>
    <xf numFmtId="0" fontId="74" fillId="2" borderId="0" xfId="0" applyFont="1" applyFill="1" applyAlignment="1">
      <alignment wrapText="1"/>
    </xf>
    <xf numFmtId="0" fontId="79" fillId="3" borderId="0" xfId="0" applyFont="1" applyFill="1" applyAlignment="1">
      <alignment wrapText="1"/>
    </xf>
    <xf numFmtId="0" fontId="81" fillId="3" borderId="0" xfId="0" applyFont="1" applyFill="1" applyAlignment="1">
      <alignment wrapText="1"/>
    </xf>
    <xf numFmtId="0" fontId="82" fillId="3" borderId="0" xfId="0" applyFont="1" applyFill="1" applyAlignment="1">
      <alignment wrapText="1"/>
    </xf>
    <xf numFmtId="0" fontId="81" fillId="2" borderId="0" xfId="0" applyFont="1" applyFill="1" applyAlignment="1">
      <alignment wrapText="1"/>
    </xf>
    <xf numFmtId="0" fontId="82" fillId="2" borderId="0" xfId="0" applyFont="1" applyFill="1" applyAlignment="1">
      <alignment wrapText="1"/>
    </xf>
    <xf numFmtId="14" fontId="78" fillId="0" borderId="0" xfId="0" applyNumberFormat="1" applyFont="1"/>
    <xf numFmtId="0" fontId="81" fillId="4" borderId="0" xfId="0" applyFont="1" applyFill="1" applyAlignment="1">
      <alignment wrapText="1"/>
    </xf>
    <xf numFmtId="0" fontId="82" fillId="4" borderId="0" xfId="0" applyFont="1" applyFill="1" applyAlignment="1">
      <alignment wrapText="1"/>
    </xf>
    <xf numFmtId="0" fontId="79" fillId="4" borderId="0" xfId="0" applyFont="1" applyFill="1" applyAlignment="1">
      <alignment wrapText="1"/>
    </xf>
    <xf numFmtId="0" fontId="79" fillId="5" borderId="0" xfId="0" applyFont="1" applyFill="1" applyAlignment="1">
      <alignment wrapText="1"/>
    </xf>
    <xf numFmtId="0" fontId="79" fillId="6" borderId="0" xfId="0" applyFont="1" applyFill="1" applyAlignment="1">
      <alignment wrapText="1"/>
    </xf>
    <xf numFmtId="0" fontId="79" fillId="7" borderId="0" xfId="0" applyFont="1" applyFill="1" applyAlignment="1">
      <alignment wrapText="1"/>
    </xf>
    <xf numFmtId="0" fontId="81" fillId="7" borderId="0" xfId="0" applyFont="1" applyFill="1" applyAlignment="1">
      <alignment wrapText="1"/>
    </xf>
    <xf numFmtId="0" fontId="12" fillId="0" borderId="2" xfId="0" applyFont="1" applyBorder="1" applyAlignment="1" applyProtection="1">
      <alignment horizontal="center" vertical="center" shrinkToFit="1"/>
      <protection locked="0"/>
    </xf>
    <xf numFmtId="0" fontId="12" fillId="0" borderId="7" xfId="0" applyFont="1" applyBorder="1" applyAlignment="1">
      <alignment horizontal="center" vertical="center" shrinkToFit="1"/>
    </xf>
    <xf numFmtId="0" fontId="17" fillId="0" borderId="7" xfId="0" applyFont="1" applyBorder="1" applyAlignment="1">
      <alignment horizontal="right" vertical="center" shrinkToFit="1"/>
    </xf>
    <xf numFmtId="0" fontId="3" fillId="0" borderId="12" xfId="0" applyFont="1" applyBorder="1" applyAlignment="1">
      <alignment horizontal="center" vertical="center"/>
    </xf>
    <xf numFmtId="0" fontId="13" fillId="0" borderId="7" xfId="0" applyFont="1" applyBorder="1" applyAlignment="1">
      <alignment horizontal="center" vertical="center"/>
    </xf>
    <xf numFmtId="0" fontId="12" fillId="0" borderId="7" xfId="0" applyFont="1" applyBorder="1" applyAlignment="1">
      <alignment horizontal="center" vertical="distributed" shrinkToFit="1"/>
    </xf>
    <xf numFmtId="0" fontId="40" fillId="0" borderId="0" xfId="0" applyFont="1" applyAlignment="1">
      <alignment horizontal="center" vertical="center"/>
    </xf>
    <xf numFmtId="0" fontId="16" fillId="0" borderId="2" xfId="0" applyFont="1" applyBorder="1" applyAlignment="1">
      <alignment vertical="center"/>
    </xf>
    <xf numFmtId="0" fontId="6" fillId="0" borderId="2" xfId="0" applyFont="1" applyBorder="1" applyAlignment="1">
      <alignment vertical="center"/>
    </xf>
    <xf numFmtId="0" fontId="16" fillId="0" borderId="2" xfId="0" applyFont="1" applyBorder="1" applyAlignment="1">
      <alignment vertical="center" wrapText="1"/>
    </xf>
    <xf numFmtId="0" fontId="20" fillId="0" borderId="4" xfId="0" applyFont="1" applyBorder="1" applyAlignment="1">
      <alignment vertical="center"/>
    </xf>
    <xf numFmtId="0" fontId="16" fillId="0" borderId="14" xfId="0" applyFont="1" applyBorder="1" applyAlignment="1">
      <alignment vertical="center" wrapText="1"/>
    </xf>
    <xf numFmtId="0" fontId="16" fillId="0" borderId="4" xfId="0" applyFont="1" applyBorder="1" applyAlignment="1">
      <alignment vertical="center" wrapText="1"/>
    </xf>
    <xf numFmtId="0" fontId="16" fillId="0" borderId="1" xfId="0" applyFont="1" applyBorder="1" applyAlignment="1">
      <alignment vertical="center" wrapText="1"/>
    </xf>
    <xf numFmtId="0" fontId="85" fillId="0" borderId="2" xfId="0" applyFont="1" applyBorder="1"/>
    <xf numFmtId="0" fontId="6" fillId="0" borderId="1" xfId="0" applyFont="1" applyBorder="1" applyAlignment="1">
      <alignment vertical="center" wrapText="1"/>
    </xf>
    <xf numFmtId="0" fontId="24" fillId="0" borderId="7" xfId="0" applyFont="1" applyBorder="1" applyAlignment="1">
      <alignment horizontal="left" vertical="center"/>
    </xf>
    <xf numFmtId="0" fontId="16" fillId="0" borderId="3" xfId="0" applyFont="1" applyBorder="1" applyAlignment="1">
      <alignment horizontal="center" vertical="center"/>
    </xf>
    <xf numFmtId="0" fontId="6" fillId="0" borderId="0" xfId="0" applyFont="1" applyAlignment="1">
      <alignment horizontal="center" vertical="center"/>
    </xf>
    <xf numFmtId="0" fontId="0" fillId="0" borderId="0" xfId="0" applyAlignment="1">
      <alignment wrapText="1" shrinkToFit="1"/>
    </xf>
    <xf numFmtId="0" fontId="77" fillId="0" borderId="0" xfId="0" applyFont="1" applyAlignment="1">
      <alignment wrapText="1" shrinkToFit="1"/>
    </xf>
    <xf numFmtId="49" fontId="0" fillId="0" borderId="0" xfId="0" applyNumberFormat="1" applyAlignment="1">
      <alignment wrapText="1" shrinkToFit="1"/>
    </xf>
    <xf numFmtId="0" fontId="90" fillId="0" borderId="0" xfId="0" applyFont="1" applyAlignment="1">
      <alignment wrapText="1" shrinkToFit="1"/>
    </xf>
    <xf numFmtId="0" fontId="91" fillId="0" borderId="0" xfId="0" applyFont="1"/>
    <xf numFmtId="0" fontId="92" fillId="2" borderId="0" xfId="0" applyFont="1" applyFill="1" applyAlignment="1">
      <alignment wrapText="1"/>
    </xf>
    <xf numFmtId="0" fontId="93" fillId="0" borderId="0" xfId="0" applyFont="1" applyAlignment="1">
      <alignment horizontal="right" shrinkToFit="1"/>
    </xf>
    <xf numFmtId="0" fontId="93" fillId="6" borderId="0" xfId="0" applyFont="1" applyFill="1" applyAlignment="1">
      <alignment wrapText="1"/>
    </xf>
    <xf numFmtId="0" fontId="94" fillId="0" borderId="0" xfId="0" applyFont="1" applyAlignment="1">
      <alignment wrapText="1" shrinkToFit="1"/>
    </xf>
    <xf numFmtId="3" fontId="0" fillId="0" borderId="0" xfId="0" applyNumberFormat="1" applyAlignment="1">
      <alignment wrapText="1" shrinkToFit="1"/>
    </xf>
    <xf numFmtId="0" fontId="78" fillId="0" borderId="0" xfId="0" applyFont="1" applyAlignment="1">
      <alignment wrapText="1" shrinkToFit="1"/>
    </xf>
    <xf numFmtId="0" fontId="95" fillId="0" borderId="0" xfId="0" applyFont="1" applyAlignment="1">
      <alignment wrapText="1" shrinkToFit="1"/>
    </xf>
    <xf numFmtId="0" fontId="3" fillId="0" borderId="11" xfId="0" applyFont="1" applyBorder="1" applyAlignment="1">
      <alignment vertical="center"/>
    </xf>
    <xf numFmtId="0" fontId="3" fillId="0" borderId="11" xfId="0" applyFont="1" applyBorder="1" applyAlignment="1">
      <alignment horizontal="right" vertical="center"/>
    </xf>
    <xf numFmtId="0" fontId="29" fillId="0" borderId="11" xfId="0" applyFont="1" applyBorder="1" applyAlignment="1">
      <alignment vertical="center"/>
    </xf>
    <xf numFmtId="0" fontId="12" fillId="0" borderId="28" xfId="0" applyFont="1" applyBorder="1" applyAlignment="1">
      <alignment vertical="center" shrinkToFit="1"/>
    </xf>
    <xf numFmtId="0" fontId="12" fillId="0" borderId="26" xfId="0" applyFont="1" applyBorder="1" applyAlignment="1">
      <alignment vertical="center" shrinkToFit="1"/>
    </xf>
    <xf numFmtId="0" fontId="13" fillId="0" borderId="5" xfId="0" applyFont="1" applyBorder="1" applyAlignment="1">
      <alignment horizontal="left" vertical="center"/>
    </xf>
    <xf numFmtId="0" fontId="3" fillId="0" borderId="29" xfId="0" applyFont="1" applyBorder="1" applyAlignment="1">
      <alignment horizontal="left" vertical="center"/>
    </xf>
    <xf numFmtId="0" fontId="13" fillId="0" borderId="7" xfId="0" applyFont="1" applyBorder="1" applyAlignment="1">
      <alignment horizontal="left" vertical="center"/>
    </xf>
    <xf numFmtId="0" fontId="12" fillId="0" borderId="30" xfId="0" applyFont="1" applyBorder="1" applyAlignment="1">
      <alignment vertical="center" shrinkToFit="1"/>
    </xf>
    <xf numFmtId="0" fontId="10" fillId="0" borderId="11" xfId="0" applyFont="1" applyBorder="1" applyAlignment="1">
      <alignment horizontal="right" vertical="center"/>
    </xf>
    <xf numFmtId="0" fontId="3" fillId="0" borderId="5" xfId="0" applyFont="1" applyBorder="1" applyAlignment="1">
      <alignment horizontal="left" vertical="center"/>
    </xf>
    <xf numFmtId="0" fontId="98" fillId="0" borderId="0" xfId="0" applyFont="1"/>
    <xf numFmtId="0" fontId="24" fillId="0" borderId="10" xfId="0" applyFont="1" applyBorder="1" applyAlignment="1">
      <alignment vertical="center"/>
    </xf>
    <xf numFmtId="0" fontId="24" fillId="0" borderId="7" xfId="0" applyFont="1" applyBorder="1" applyAlignment="1">
      <alignment vertical="center"/>
    </xf>
    <xf numFmtId="0" fontId="13" fillId="0" borderId="18" xfId="0" applyFont="1" applyBorder="1" applyAlignment="1">
      <alignment horizontal="left" vertical="center"/>
    </xf>
    <xf numFmtId="0" fontId="12" fillId="0" borderId="17" xfId="0" applyFont="1" applyBorder="1" applyAlignment="1">
      <alignment vertical="center" shrinkToFit="1"/>
    </xf>
    <xf numFmtId="0" fontId="67" fillId="0" borderId="0" xfId="0" applyFont="1"/>
    <xf numFmtId="0" fontId="12" fillId="0" borderId="0" xfId="0" applyFont="1" applyAlignment="1">
      <alignment shrinkToFit="1"/>
    </xf>
    <xf numFmtId="0" fontId="27" fillId="0" borderId="0" xfId="0" applyFont="1" applyAlignment="1">
      <alignment horizontal="center" vertical="center"/>
    </xf>
    <xf numFmtId="0" fontId="10" fillId="0" borderId="0" xfId="0" applyFont="1" applyAlignment="1">
      <alignment vertical="center" shrinkToFit="1"/>
    </xf>
    <xf numFmtId="0" fontId="1" fillId="0" borderId="0" xfId="0" applyFont="1" applyAlignment="1">
      <alignment vertical="center"/>
    </xf>
    <xf numFmtId="0" fontId="47" fillId="0" borderId="0" xfId="0" applyFont="1" applyAlignment="1">
      <alignment horizontal="center" vertical="top" wrapText="1"/>
    </xf>
    <xf numFmtId="0" fontId="47" fillId="0" borderId="0" xfId="0" applyFont="1" applyAlignment="1">
      <alignment vertical="top" wrapText="1"/>
    </xf>
    <xf numFmtId="0" fontId="103" fillId="0" borderId="0" xfId="0" applyFont="1" applyAlignment="1">
      <alignment horizontal="center" vertical="top" wrapText="1"/>
    </xf>
    <xf numFmtId="0" fontId="47" fillId="0" borderId="0" xfId="0" applyFont="1" applyAlignment="1">
      <alignment horizontal="left" vertical="top" wrapText="1"/>
    </xf>
    <xf numFmtId="0" fontId="103" fillId="0" borderId="0" xfId="0" applyFont="1" applyAlignment="1">
      <alignment horizontal="left" vertical="top" wrapText="1"/>
    </xf>
    <xf numFmtId="0" fontId="97" fillId="0" borderId="0" xfId="0" applyFont="1" applyAlignment="1" applyProtection="1">
      <alignment vertical="top" wrapText="1"/>
      <protection locked="0"/>
    </xf>
    <xf numFmtId="0" fontId="104" fillId="0" borderId="2" xfId="0" applyFont="1" applyBorder="1" applyAlignment="1" applyProtection="1">
      <alignment horizontal="center" vertical="center" shrinkToFit="1"/>
      <protection locked="0"/>
    </xf>
    <xf numFmtId="0" fontId="106" fillId="0" borderId="12" xfId="0" applyFont="1" applyBorder="1" applyAlignment="1">
      <alignment horizontal="center" vertical="center"/>
    </xf>
    <xf numFmtId="0" fontId="3" fillId="0" borderId="2" xfId="0" applyFont="1" applyBorder="1"/>
    <xf numFmtId="0" fontId="0" fillId="0" borderId="2" xfId="0" applyBorder="1"/>
    <xf numFmtId="0" fontId="10" fillId="0" borderId="2" xfId="0" applyFont="1" applyBorder="1" applyAlignment="1" applyProtection="1">
      <alignment horizontal="center"/>
      <protection locked="0"/>
    </xf>
    <xf numFmtId="0" fontId="87" fillId="0" borderId="2" xfId="0" applyFont="1" applyBorder="1" applyProtection="1">
      <protection locked="0"/>
    </xf>
    <xf numFmtId="0" fontId="87" fillId="0" borderId="7" xfId="0" applyFont="1" applyBorder="1" applyProtection="1">
      <protection locked="0"/>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8" xfId="0" applyFont="1" applyBorder="1" applyAlignment="1">
      <alignment horizontal="center" vertical="center" shrinkToFit="1"/>
    </xf>
    <xf numFmtId="0" fontId="1" fillId="0" borderId="0" xfId="0" applyFont="1" applyAlignment="1">
      <alignment horizontal="left" vertical="center"/>
    </xf>
    <xf numFmtId="0" fontId="3" fillId="0" borderId="0" xfId="0" applyFont="1" applyAlignment="1">
      <alignment horizontal="left" vertical="center"/>
    </xf>
    <xf numFmtId="0" fontId="56" fillId="0" borderId="0" xfId="0" applyFont="1" applyAlignment="1">
      <alignment horizontal="center" vertical="center"/>
    </xf>
    <xf numFmtId="0" fontId="58" fillId="0" borderId="0" xfId="0" applyFont="1" applyAlignment="1">
      <alignment horizontal="center" vertical="center"/>
    </xf>
    <xf numFmtId="0" fontId="12" fillId="0" borderId="0" xfId="0" applyFont="1" applyAlignment="1">
      <alignment horizontal="center" vertical="center"/>
    </xf>
    <xf numFmtId="0" fontId="60" fillId="0" borderId="1" xfId="0" applyFont="1" applyBorder="1" applyAlignment="1">
      <alignment horizontal="center" vertical="center"/>
    </xf>
    <xf numFmtId="0" fontId="12" fillId="0" borderId="2" xfId="0" applyFont="1" applyBorder="1" applyAlignment="1">
      <alignment horizontal="center" vertical="center"/>
    </xf>
    <xf numFmtId="0" fontId="3" fillId="0" borderId="0" xfId="0" applyFont="1" applyAlignment="1">
      <alignment horizontal="distributed" vertical="center" shrinkToFit="1"/>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1"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7" fillId="0" borderId="0" xfId="0" applyFont="1" applyAlignment="1">
      <alignment horizontal="center" vertical="center" shrinkToFit="1"/>
    </xf>
    <xf numFmtId="0" fontId="99" fillId="0" borderId="6" xfId="0" applyFont="1" applyBorder="1" applyAlignment="1" applyProtection="1">
      <alignment horizontal="center" vertical="center" shrinkToFit="1"/>
      <protection locked="0"/>
    </xf>
    <xf numFmtId="0" fontId="3" fillId="0" borderId="11" xfId="0" applyFont="1" applyBorder="1" applyAlignment="1">
      <alignment horizontal="distributed" vertical="center" shrinkToFit="1"/>
    </xf>
    <xf numFmtId="0" fontId="41" fillId="0" borderId="1" xfId="0" applyFont="1" applyBorder="1" applyAlignment="1" applyProtection="1">
      <alignment horizontal="center" vertical="center" shrinkToFit="1"/>
      <protection locked="0"/>
    </xf>
    <xf numFmtId="0" fontId="3" fillId="0" borderId="2" xfId="0" applyFont="1" applyBorder="1" applyAlignment="1">
      <alignment horizontal="distributed" vertical="center"/>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101" fillId="0" borderId="1" xfId="0" applyFont="1" applyBorder="1" applyAlignment="1" applyProtection="1">
      <alignment horizontal="left" vertical="center" wrapText="1" shrinkToFit="1"/>
      <protection locked="0"/>
    </xf>
    <xf numFmtId="0" fontId="17" fillId="0" borderId="2" xfId="0" applyFont="1" applyBorder="1" applyAlignment="1" applyProtection="1">
      <alignment horizontal="left" vertical="center" wrapText="1" shrinkToFit="1"/>
      <protection locked="0"/>
    </xf>
    <xf numFmtId="0" fontId="17" fillId="0" borderId="6" xfId="0" applyFont="1" applyBorder="1" applyAlignment="1" applyProtection="1">
      <alignment horizontal="left" vertical="center" wrapText="1" shrinkToFit="1"/>
      <protection locked="0"/>
    </xf>
    <xf numFmtId="0" fontId="17" fillId="0" borderId="7" xfId="0" applyFont="1" applyBorder="1" applyAlignment="1" applyProtection="1">
      <alignment horizontal="left" vertical="center" wrapText="1" shrinkToFit="1"/>
      <protection locked="0"/>
    </xf>
    <xf numFmtId="0" fontId="9" fillId="0" borderId="2" xfId="0" applyFont="1" applyBorder="1" applyAlignment="1">
      <alignment horizontal="center" vertical="center"/>
    </xf>
    <xf numFmtId="0" fontId="9" fillId="0" borderId="7" xfId="0" applyFont="1" applyBorder="1" applyAlignment="1">
      <alignment horizontal="center" vertical="center"/>
    </xf>
    <xf numFmtId="49" fontId="99" fillId="0" borderId="2"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3" xfId="0" applyNumberFormat="1" applyFont="1" applyBorder="1" applyAlignment="1" applyProtection="1">
      <alignment horizontal="center" vertical="center"/>
      <protection locked="0"/>
    </xf>
    <xf numFmtId="49" fontId="10" fillId="0" borderId="7" xfId="0" applyNumberFormat="1" applyFont="1" applyBorder="1" applyAlignment="1" applyProtection="1">
      <alignment horizontal="center" vertical="center"/>
      <protection locked="0"/>
    </xf>
    <xf numFmtId="49" fontId="10" fillId="0" borderId="8" xfId="0" applyNumberFormat="1" applyFont="1" applyBorder="1" applyAlignment="1" applyProtection="1">
      <alignment horizontal="center" vertical="center"/>
      <protection locked="0"/>
    </xf>
    <xf numFmtId="0" fontId="17" fillId="0" borderId="9" xfId="0" applyFont="1" applyBorder="1" applyAlignment="1">
      <alignment horizontal="right" vertical="center" shrinkToFit="1"/>
    </xf>
    <xf numFmtId="0" fontId="17" fillId="0" borderId="10" xfId="0" applyFont="1" applyBorder="1" applyAlignment="1">
      <alignment horizontal="right" vertical="center" shrinkToFit="1"/>
    </xf>
    <xf numFmtId="0" fontId="3" fillId="0" borderId="0" xfId="0" applyFont="1" applyAlignment="1">
      <alignment horizontal="distributed" vertical="center"/>
    </xf>
    <xf numFmtId="0" fontId="99" fillId="0" borderId="2" xfId="0" applyFont="1" applyBorder="1" applyAlignment="1" applyProtection="1">
      <alignment horizontal="center" vertical="center" shrinkToFit="1"/>
      <protection locked="0"/>
    </xf>
    <xf numFmtId="0" fontId="13" fillId="0" borderId="7" xfId="0" applyFont="1" applyBorder="1" applyAlignment="1">
      <alignment horizontal="center"/>
    </xf>
    <xf numFmtId="0" fontId="17" fillId="0" borderId="6" xfId="0" applyFont="1" applyBorder="1" applyAlignment="1">
      <alignment horizontal="center" shrinkToFit="1"/>
    </xf>
    <xf numFmtId="0" fontId="17" fillId="0" borderId="7" xfId="0" applyFont="1" applyBorder="1" applyAlignment="1">
      <alignment horizontal="center" shrinkToFit="1"/>
    </xf>
    <xf numFmtId="0" fontId="17" fillId="0" borderId="8" xfId="0" applyFont="1" applyBorder="1" applyAlignment="1">
      <alignment horizontal="center" shrinkToFit="1"/>
    </xf>
    <xf numFmtId="0" fontId="6" fillId="0" borderId="11" xfId="0" applyFont="1" applyBorder="1" applyAlignment="1">
      <alignment horizontal="distributed" vertical="distributed" shrinkToFit="1"/>
    </xf>
    <xf numFmtId="0" fontId="3" fillId="0" borderId="11" xfId="0" applyFont="1" applyBorder="1" applyAlignment="1">
      <alignment horizontal="distributed" vertical="distributed" shrinkToFit="1"/>
    </xf>
    <xf numFmtId="49" fontId="99" fillId="0" borderId="7" xfId="0" applyNumberFormat="1" applyFont="1" applyBorder="1" applyAlignment="1" applyProtection="1">
      <alignment horizontal="center" vertical="center" wrapText="1"/>
      <protection locked="0"/>
    </xf>
    <xf numFmtId="49" fontId="10" fillId="0" borderId="7" xfId="0" applyNumberFormat="1" applyFont="1" applyBorder="1" applyAlignment="1" applyProtection="1">
      <alignment horizontal="center" vertical="center" wrapText="1"/>
      <protection locked="0"/>
    </xf>
    <xf numFmtId="0" fontId="10" fillId="0" borderId="11" xfId="0" applyFont="1" applyBorder="1" applyAlignment="1">
      <alignment horizontal="distributed" vertical="distributed" shrinkToFit="1"/>
    </xf>
    <xf numFmtId="0" fontId="10" fillId="0" borderId="1" xfId="0" applyFont="1" applyBorder="1" applyAlignment="1" applyProtection="1">
      <alignment horizontal="center" vertical="distributed"/>
      <protection locked="0"/>
    </xf>
    <xf numFmtId="0" fontId="10" fillId="0" borderId="2" xfId="0" applyFont="1" applyBorder="1" applyAlignment="1" applyProtection="1">
      <alignment horizontal="center" vertical="distributed"/>
      <protection locked="0"/>
    </xf>
    <xf numFmtId="0" fontId="10" fillId="0" borderId="6" xfId="0" applyFont="1" applyBorder="1" applyAlignment="1" applyProtection="1">
      <alignment horizontal="center" vertical="distributed"/>
      <protection locked="0"/>
    </xf>
    <xf numFmtId="0" fontId="10" fillId="0" borderId="7" xfId="0" applyFont="1" applyBorder="1" applyAlignment="1" applyProtection="1">
      <alignment horizontal="center" vertical="distributed"/>
      <protection locked="0"/>
    </xf>
    <xf numFmtId="0" fontId="10" fillId="0" borderId="2" xfId="0" applyFont="1" applyBorder="1" applyAlignment="1">
      <alignment horizontal="distributed" vertical="distributed"/>
    </xf>
    <xf numFmtId="0" fontId="10" fillId="0" borderId="2" xfId="0" applyFont="1" applyBorder="1" applyAlignment="1">
      <alignment horizontal="distributed" vertical="center"/>
    </xf>
    <xf numFmtId="0" fontId="10" fillId="0" borderId="3" xfId="0" applyFont="1" applyBorder="1" applyAlignment="1">
      <alignment horizontal="distributed" vertical="center"/>
    </xf>
    <xf numFmtId="0" fontId="17" fillId="0" borderId="3" xfId="0" applyFont="1" applyBorder="1" applyAlignment="1" applyProtection="1">
      <alignment horizontal="left" vertical="center" wrapText="1" shrinkToFit="1"/>
      <protection locked="0"/>
    </xf>
    <xf numFmtId="0" fontId="17" fillId="0" borderId="8" xfId="0" applyFont="1" applyBorder="1" applyAlignment="1" applyProtection="1">
      <alignment horizontal="left" vertical="center" wrapText="1" shrinkToFit="1"/>
      <protection locked="0"/>
    </xf>
    <xf numFmtId="0" fontId="24" fillId="0" borderId="7" xfId="0" applyFont="1" applyBorder="1" applyAlignment="1" applyProtection="1">
      <alignment horizontal="right" vertical="center" shrinkToFit="1"/>
      <protection locked="0"/>
    </xf>
    <xf numFmtId="0" fontId="86" fillId="0" borderId="8" xfId="0" applyFont="1" applyBorder="1" applyAlignment="1">
      <alignment horizontal="right" vertical="center" shrinkToFit="1"/>
    </xf>
    <xf numFmtId="0" fontId="87" fillId="0" borderId="2" xfId="0" applyFont="1" applyBorder="1" applyAlignment="1" applyProtection="1">
      <alignment horizontal="center" vertical="center" shrinkToFit="1"/>
      <protection locked="0"/>
    </xf>
    <xf numFmtId="0" fontId="87" fillId="0" borderId="7" xfId="0" applyFont="1" applyBorder="1" applyAlignment="1" applyProtection="1">
      <alignment horizontal="center" vertical="center" shrinkToFit="1"/>
      <protection locked="0"/>
    </xf>
    <xf numFmtId="0" fontId="24" fillId="0" borderId="7" xfId="0" applyFont="1" applyBorder="1" applyAlignment="1" applyProtection="1">
      <alignment horizontal="left" vertical="center"/>
      <protection locked="0"/>
    </xf>
    <xf numFmtId="0" fontId="86" fillId="0" borderId="7" xfId="0" applyFont="1" applyBorder="1" applyAlignment="1">
      <alignment horizontal="left"/>
    </xf>
    <xf numFmtId="0" fontId="16" fillId="0" borderId="2" xfId="0" applyFont="1" applyBorder="1" applyAlignment="1" applyProtection="1">
      <alignment vertical="center"/>
      <protection locked="0"/>
    </xf>
    <xf numFmtId="0" fontId="10" fillId="0" borderId="2" xfId="0" applyFont="1" applyBorder="1" applyProtection="1">
      <protection locked="0"/>
    </xf>
    <xf numFmtId="0" fontId="10" fillId="0" borderId="7" xfId="0" applyFont="1" applyBorder="1" applyProtection="1">
      <protection locked="0"/>
    </xf>
    <xf numFmtId="0" fontId="10" fillId="0" borderId="2" xfId="0" applyFont="1" applyBorder="1" applyAlignment="1">
      <alignment horizontal="center" vertical="center"/>
    </xf>
    <xf numFmtId="0" fontId="87" fillId="0" borderId="2" xfId="0" applyFont="1" applyBorder="1" applyAlignment="1">
      <alignment horizontal="center" vertical="center"/>
    </xf>
    <xf numFmtId="0" fontId="6" fillId="0" borderId="15" xfId="0" applyFont="1" applyBorder="1" applyAlignment="1">
      <alignment horizontal="center" vertical="center" shrinkToFit="1"/>
    </xf>
    <xf numFmtId="0" fontId="3" fillId="0" borderId="2" xfId="0" applyFont="1" applyBorder="1" applyAlignment="1">
      <alignment horizontal="center" vertical="center" shrinkToFit="1"/>
    </xf>
    <xf numFmtId="0" fontId="17" fillId="0" borderId="7" xfId="0" applyFont="1" applyBorder="1" applyAlignment="1">
      <alignment horizontal="right"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7" xfId="0" applyFont="1" applyBorder="1" applyAlignment="1">
      <alignment horizontal="center" vertical="center" shrinkToFit="1"/>
    </xf>
    <xf numFmtId="0" fontId="3" fillId="0" borderId="11" xfId="0" applyFont="1" applyBorder="1" applyAlignment="1">
      <alignment horizontal="distributed" vertical="center"/>
    </xf>
    <xf numFmtId="49" fontId="99" fillId="0" borderId="1" xfId="0" applyNumberFormat="1" applyFont="1" applyBorder="1" applyAlignment="1" applyProtection="1">
      <alignment horizontal="center" vertical="center" shrinkToFit="1"/>
      <protection locked="0"/>
    </xf>
    <xf numFmtId="49" fontId="10" fillId="0" borderId="2" xfId="0" applyNumberFormat="1" applyFont="1" applyBorder="1" applyAlignment="1" applyProtection="1">
      <alignment horizontal="center" vertical="center" shrinkToFit="1"/>
      <protection locked="0"/>
    </xf>
    <xf numFmtId="49" fontId="10" fillId="0" borderId="3" xfId="0" applyNumberFormat="1" applyFont="1" applyBorder="1" applyAlignment="1" applyProtection="1">
      <alignment horizontal="center" vertical="center" shrinkToFit="1"/>
      <protection locked="0"/>
    </xf>
    <xf numFmtId="49" fontId="10" fillId="0" borderId="6" xfId="0" applyNumberFormat="1" applyFont="1" applyBorder="1" applyAlignment="1" applyProtection="1">
      <alignment horizontal="center" vertical="center" shrinkToFit="1"/>
      <protection locked="0"/>
    </xf>
    <xf numFmtId="49" fontId="10" fillId="0" borderId="7" xfId="0" applyNumberFormat="1" applyFont="1" applyBorder="1" applyAlignment="1" applyProtection="1">
      <alignment horizontal="center" vertical="center" shrinkToFit="1"/>
      <protection locked="0"/>
    </xf>
    <xf numFmtId="49" fontId="10" fillId="0" borderId="8" xfId="0" applyNumberFormat="1" applyFont="1" applyBorder="1" applyAlignment="1" applyProtection="1">
      <alignment horizontal="center" vertical="center" shrinkToFit="1"/>
      <protection locked="0"/>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2" xfId="0" applyFont="1" applyBorder="1" applyAlignment="1" applyProtection="1">
      <alignment horizontal="center" vertical="distributed" shrinkToFit="1"/>
      <protection locked="0"/>
    </xf>
    <xf numFmtId="0" fontId="87" fillId="0" borderId="2" xfId="0" applyFont="1" applyBorder="1" applyAlignment="1" applyProtection="1">
      <alignment horizontal="center" vertical="distributed" shrinkToFit="1"/>
      <protection locked="0"/>
    </xf>
    <xf numFmtId="0" fontId="87" fillId="0" borderId="7" xfId="0" applyFont="1" applyBorder="1" applyAlignment="1" applyProtection="1">
      <alignment horizontal="center" vertical="distributed" shrinkToFit="1"/>
      <protection locked="0"/>
    </xf>
    <xf numFmtId="0" fontId="86" fillId="0" borderId="7" xfId="0" applyFont="1" applyBorder="1" applyAlignment="1">
      <alignment horizontal="left" vertical="center"/>
    </xf>
    <xf numFmtId="0" fontId="10" fillId="0" borderId="2" xfId="0" applyFont="1" applyBorder="1" applyAlignment="1" applyProtection="1">
      <alignment vertical="center"/>
      <protection locked="0"/>
    </xf>
    <xf numFmtId="0" fontId="87" fillId="0" borderId="2" xfId="0" applyFont="1" applyBorder="1" applyAlignment="1" applyProtection="1">
      <alignment vertical="center"/>
      <protection locked="0"/>
    </xf>
    <xf numFmtId="0" fontId="87" fillId="0" borderId="7" xfId="0" applyFont="1" applyBorder="1" applyAlignment="1" applyProtection="1">
      <alignment vertical="center"/>
      <protection locked="0"/>
    </xf>
    <xf numFmtId="0" fontId="24" fillId="0" borderId="7" xfId="0" applyFont="1" applyBorder="1" applyAlignment="1" applyProtection="1">
      <alignment horizontal="center" vertical="center"/>
      <protection locked="0"/>
    </xf>
    <xf numFmtId="0" fontId="0" fillId="0" borderId="7" xfId="0" applyBorder="1" applyAlignment="1">
      <alignment vertical="center"/>
    </xf>
    <xf numFmtId="0" fontId="24" fillId="0" borderId="7" xfId="0" applyFont="1" applyBorder="1" applyAlignment="1" applyProtection="1">
      <alignment horizontal="right" vertical="center"/>
      <protection locked="0"/>
    </xf>
    <xf numFmtId="0" fontId="86" fillId="0" borderId="16" xfId="0" applyFont="1" applyBorder="1" applyAlignment="1">
      <alignment horizontal="right" vertical="center"/>
    </xf>
    <xf numFmtId="49" fontId="105" fillId="0" borderId="2" xfId="0" applyNumberFormat="1" applyFont="1" applyBorder="1" applyAlignment="1" applyProtection="1">
      <alignment horizontal="center" vertical="center" shrinkToFit="1"/>
      <protection locked="0"/>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0" fillId="0" borderId="1" xfId="0" applyFont="1" applyBorder="1" applyAlignment="1" applyProtection="1">
      <alignment horizontal="center" vertical="distributed" shrinkToFit="1"/>
      <protection locked="0"/>
    </xf>
    <xf numFmtId="0" fontId="10" fillId="0" borderId="6" xfId="0" applyFont="1" applyBorder="1" applyAlignment="1" applyProtection="1">
      <alignment horizontal="center" vertical="distributed" shrinkToFit="1"/>
      <protection locked="0"/>
    </xf>
    <xf numFmtId="0" fontId="10" fillId="0" borderId="7" xfId="0" applyFont="1" applyBorder="1" applyAlignment="1" applyProtection="1">
      <alignment horizontal="center" vertical="distributed" shrinkToFit="1"/>
      <protection locked="0"/>
    </xf>
    <xf numFmtId="0" fontId="10" fillId="0" borderId="2" xfId="0" applyFont="1" applyBorder="1" applyAlignment="1" applyProtection="1">
      <alignment horizontal="center" shrinkToFit="1"/>
      <protection locked="0"/>
    </xf>
    <xf numFmtId="0" fontId="21" fillId="0" borderId="2" xfId="0" applyFont="1" applyBorder="1" applyAlignment="1">
      <alignment horizontal="left" vertical="center" wrapText="1"/>
    </xf>
    <xf numFmtId="0" fontId="21" fillId="0" borderId="7" xfId="0" applyFont="1" applyBorder="1" applyAlignment="1">
      <alignment horizontal="left"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4"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6" fillId="0" borderId="2" xfId="0" applyFont="1" applyBorder="1" applyAlignment="1">
      <alignment horizontal="left" vertical="center"/>
    </xf>
    <xf numFmtId="0" fontId="3" fillId="0" borderId="2" xfId="0" applyFont="1" applyBorder="1" applyAlignment="1">
      <alignment horizontal="left" vertical="center"/>
    </xf>
    <xf numFmtId="0" fontId="21" fillId="0" borderId="2" xfId="0" applyFont="1" applyBorder="1" applyAlignment="1">
      <alignment horizontal="center" vertical="center" wrapText="1"/>
    </xf>
    <xf numFmtId="0" fontId="21" fillId="0" borderId="7" xfId="0" applyFont="1" applyBorder="1" applyAlignment="1">
      <alignment horizontal="center" vertical="center" wrapText="1"/>
    </xf>
    <xf numFmtId="0" fontId="17" fillId="0" borderId="6" xfId="0" applyFont="1" applyBorder="1" applyAlignment="1">
      <alignment horizontal="left" vertical="center" shrinkToFit="1"/>
    </xf>
    <xf numFmtId="0" fontId="17" fillId="0" borderId="7" xfId="0" applyFont="1" applyBorder="1" applyAlignment="1">
      <alignment horizontal="left" vertical="center" shrinkToFit="1"/>
    </xf>
    <xf numFmtId="0" fontId="12" fillId="0" borderId="2" xfId="0" applyFont="1" applyBorder="1" applyAlignment="1" applyProtection="1">
      <alignment horizontal="center"/>
      <protection locked="0"/>
    </xf>
    <xf numFmtId="0" fontId="17" fillId="0" borderId="7" xfId="0" applyFont="1" applyBorder="1" applyAlignment="1">
      <alignment horizontal="center" vertical="distributed" shrinkToFit="1"/>
    </xf>
    <xf numFmtId="0" fontId="17" fillId="0" borderId="7" xfId="0" applyFont="1" applyBorder="1" applyAlignment="1">
      <alignment shrinkToFit="1"/>
    </xf>
    <xf numFmtId="0" fontId="17" fillId="0" borderId="8" xfId="0" applyFont="1" applyBorder="1" applyAlignment="1">
      <alignment horizontal="right" vertical="center" shrinkToFit="1"/>
    </xf>
    <xf numFmtId="0" fontId="17" fillId="0" borderId="6" xfId="0" applyFont="1" applyBorder="1" applyAlignment="1">
      <alignment horizontal="right" vertical="distributed" shrinkToFit="1"/>
    </xf>
    <xf numFmtId="0" fontId="17" fillId="0" borderId="7" xfId="0" applyFont="1" applyBorder="1" applyAlignment="1">
      <alignment horizontal="right" shrinkToFit="1"/>
    </xf>
    <xf numFmtId="0" fontId="1" fillId="0" borderId="1" xfId="0" applyFont="1" applyBorder="1" applyAlignment="1">
      <alignment horizontal="center" vertical="center" wrapText="1"/>
    </xf>
    <xf numFmtId="0" fontId="16"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10" fillId="0" borderId="19"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17" fillId="0" borderId="19" xfId="0" applyFont="1" applyBorder="1" applyAlignment="1" applyProtection="1">
      <alignment horizontal="center" vertical="center" wrapText="1" shrinkToFit="1"/>
      <protection locked="0"/>
    </xf>
    <xf numFmtId="0" fontId="17" fillId="0" borderId="20" xfId="0" applyFont="1" applyBorder="1" applyAlignment="1" applyProtection="1">
      <alignment horizontal="center" vertical="center" wrapText="1" shrinkToFit="1"/>
      <protection locked="0"/>
    </xf>
    <xf numFmtId="0" fontId="17" fillId="0" borderId="21" xfId="0" applyFont="1" applyBorder="1" applyAlignment="1" applyProtection="1">
      <alignment horizontal="center" vertical="center" wrapText="1" shrinkToFit="1"/>
      <protection locked="0"/>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8" xfId="0" applyFont="1" applyBorder="1" applyAlignment="1">
      <alignment horizontal="center" vertical="center"/>
    </xf>
    <xf numFmtId="0" fontId="42" fillId="0" borderId="0" xfId="0" applyFont="1" applyAlignment="1">
      <alignment vertical="center" wrapText="1"/>
    </xf>
    <xf numFmtId="0" fontId="44" fillId="0" borderId="0" xfId="0" applyFont="1" applyAlignment="1">
      <alignment horizontal="right" vertical="center"/>
    </xf>
    <xf numFmtId="0" fontId="42" fillId="0" borderId="0" xfId="0" applyFont="1" applyAlignment="1">
      <alignment horizontal="center" vertical="center" wrapText="1"/>
    </xf>
    <xf numFmtId="0" fontId="10" fillId="0" borderId="22" xfId="0"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shrinkToFit="1"/>
      <protection locked="0"/>
    </xf>
    <xf numFmtId="0" fontId="10" fillId="0" borderId="24" xfId="0" applyFont="1" applyBorder="1" applyAlignment="1" applyProtection="1">
      <alignment horizontal="center" vertical="center" shrinkToFit="1"/>
      <protection locked="0"/>
    </xf>
    <xf numFmtId="0" fontId="50" fillId="0" borderId="0" xfId="0" applyFont="1" applyAlignment="1">
      <alignment vertical="center" wrapText="1"/>
    </xf>
    <xf numFmtId="0" fontId="63" fillId="0" borderId="0" xfId="0" applyFont="1" applyAlignment="1">
      <alignment horizontal="center" vertical="center"/>
    </xf>
    <xf numFmtId="0" fontId="64" fillId="0" borderId="0" xfId="0" applyFont="1" applyAlignment="1">
      <alignment horizontal="center" vertical="center"/>
    </xf>
    <xf numFmtId="0" fontId="54" fillId="0" borderId="0" xfId="0" applyFont="1" applyAlignment="1">
      <alignment horizontal="center" vertical="center" wrapText="1"/>
    </xf>
    <xf numFmtId="0" fontId="72" fillId="0" borderId="0" xfId="0" applyFont="1" applyAlignment="1">
      <alignment horizontal="center" vertical="center"/>
    </xf>
    <xf numFmtId="0" fontId="49" fillId="0" borderId="0" xfId="0" applyFont="1" applyAlignment="1">
      <alignment horizontal="center" vertical="center"/>
    </xf>
    <xf numFmtId="0" fontId="48" fillId="0" borderId="0" xfId="0" applyFont="1" applyAlignment="1">
      <alignment horizontal="center" vertical="center"/>
    </xf>
    <xf numFmtId="176" fontId="10" fillId="0" borderId="23" xfId="0" applyNumberFormat="1" applyFont="1" applyBorder="1" applyAlignment="1" applyProtection="1">
      <alignment horizontal="center" vertical="center" shrinkToFit="1"/>
      <protection locked="0"/>
    </xf>
    <xf numFmtId="0" fontId="17" fillId="0" borderId="22" xfId="0" applyFont="1" applyBorder="1" applyAlignment="1" applyProtection="1">
      <alignment horizontal="center" vertical="center" wrapText="1" shrinkToFit="1"/>
      <protection locked="0"/>
    </xf>
    <xf numFmtId="0" fontId="17" fillId="0" borderId="23" xfId="0" applyFont="1" applyBorder="1" applyAlignment="1" applyProtection="1">
      <alignment horizontal="center" vertical="center" wrapText="1" shrinkToFit="1"/>
      <protection locked="0"/>
    </xf>
    <xf numFmtId="0" fontId="17" fillId="0" borderId="24" xfId="0" applyFont="1" applyBorder="1" applyAlignment="1" applyProtection="1">
      <alignment horizontal="center" vertical="center" wrapText="1" shrinkToFit="1"/>
      <protection locked="0"/>
    </xf>
    <xf numFmtId="0" fontId="65" fillId="0" borderId="0" xfId="0" applyFont="1" applyAlignment="1">
      <alignment horizontal="left" vertical="center"/>
    </xf>
    <xf numFmtId="0" fontId="65" fillId="0" borderId="0" xfId="0" applyFont="1" applyAlignment="1">
      <alignment horizontal="center" vertical="center"/>
    </xf>
    <xf numFmtId="176" fontId="10" fillId="0" borderId="20" xfId="0" applyNumberFormat="1" applyFont="1" applyBorder="1" applyAlignment="1" applyProtection="1">
      <alignment horizontal="center" vertical="center" shrinkToFit="1"/>
      <protection locked="0"/>
    </xf>
    <xf numFmtId="0" fontId="10" fillId="0" borderId="0" xfId="0" applyFont="1" applyAlignment="1" applyProtection="1">
      <alignment horizontal="center" vertical="distributed" shrinkToFit="1"/>
      <protection locked="0"/>
    </xf>
    <xf numFmtId="0" fontId="10" fillId="0" borderId="28"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0" borderId="26"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0" fontId="10" fillId="0" borderId="27"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25" xfId="0" applyFont="1" applyBorder="1" applyAlignment="1">
      <alignment horizontal="center" vertical="center"/>
    </xf>
    <xf numFmtId="0" fontId="10" fillId="0" borderId="9" xfId="0" applyFont="1" applyBorder="1" applyAlignment="1" applyProtection="1">
      <alignment horizontal="center" vertical="center" shrinkToFit="1"/>
      <protection locked="0"/>
    </xf>
    <xf numFmtId="0" fontId="10" fillId="0" borderId="25" xfId="0" applyFont="1" applyBorder="1" applyAlignment="1" applyProtection="1">
      <alignment horizontal="center" vertical="center" shrinkToFit="1"/>
      <protection locked="0"/>
    </xf>
    <xf numFmtId="0" fontId="67" fillId="0" borderId="0" xfId="0" applyFont="1" applyAlignment="1">
      <alignment horizontal="center" vertical="center"/>
    </xf>
    <xf numFmtId="0" fontId="10" fillId="0" borderId="0" xfId="0" applyFont="1" applyAlignment="1">
      <alignment horizontal="center" vertical="center"/>
    </xf>
    <xf numFmtId="0" fontId="10" fillId="0" borderId="13" xfId="0" applyFont="1" applyBorder="1" applyAlignment="1">
      <alignment horizontal="center" vertical="center"/>
    </xf>
    <xf numFmtId="0" fontId="3" fillId="0" borderId="12" xfId="0" applyFont="1" applyBorder="1" applyAlignment="1">
      <alignment horizontal="center" vertical="center"/>
    </xf>
    <xf numFmtId="0" fontId="8" fillId="0" borderId="1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15" xfId="0" applyFont="1" applyBorder="1" applyAlignment="1">
      <alignment horizontal="center" vertical="center"/>
    </xf>
    <xf numFmtId="0" fontId="10" fillId="0" borderId="14" xfId="0" applyFont="1" applyBorder="1" applyAlignment="1">
      <alignment horizontal="distributed" vertical="center"/>
    </xf>
    <xf numFmtId="0" fontId="10" fillId="0" borderId="11" xfId="0" applyFont="1" applyBorder="1" applyAlignment="1">
      <alignment horizontal="distributed" vertical="center"/>
    </xf>
    <xf numFmtId="0" fontId="10" fillId="0" borderId="27" xfId="0" applyFont="1" applyBorder="1" applyAlignment="1">
      <alignment horizontal="distributed" vertical="center"/>
    </xf>
    <xf numFmtId="0" fontId="10" fillId="0" borderId="10" xfId="0" applyFont="1" applyBorder="1" applyAlignment="1" applyProtection="1">
      <alignment horizontal="center" vertical="distributed" shrinkToFit="1"/>
      <protection locked="0"/>
    </xf>
    <xf numFmtId="0" fontId="27" fillId="0" borderId="28" xfId="0" applyFont="1" applyBorder="1" applyAlignment="1">
      <alignment horizontal="center" vertical="center"/>
    </xf>
    <xf numFmtId="0" fontId="27" fillId="0" borderId="11" xfId="0" applyFont="1" applyBorder="1" applyAlignment="1">
      <alignment horizontal="center" vertical="center"/>
    </xf>
    <xf numFmtId="0" fontId="27" fillId="0" borderId="17" xfId="0" applyFont="1" applyBorder="1" applyAlignment="1">
      <alignment horizontal="center" vertical="center"/>
    </xf>
    <xf numFmtId="0" fontId="27" fillId="0" borderId="7" xfId="0" applyFont="1" applyBorder="1" applyAlignment="1">
      <alignment horizontal="center" vertical="center"/>
    </xf>
    <xf numFmtId="0" fontId="10" fillId="0" borderId="11" xfId="0" applyFont="1" applyBorder="1" applyAlignment="1" applyProtection="1">
      <alignment horizontal="center" vertical="distributed" shrinkToFit="1"/>
      <protection locked="0"/>
    </xf>
    <xf numFmtId="0" fontId="33" fillId="0" borderId="0" xfId="0" applyFont="1" applyAlignment="1">
      <alignment horizontal="left" vertical="center"/>
    </xf>
    <xf numFmtId="0" fontId="29"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3" fillId="0" borderId="26" xfId="0" applyFont="1" applyBorder="1" applyAlignment="1">
      <alignment horizontal="center" vertical="center"/>
    </xf>
    <xf numFmtId="0" fontId="89" fillId="0" borderId="10" xfId="0" applyFont="1" applyBorder="1" applyAlignment="1">
      <alignment horizontal="center" vertical="center"/>
    </xf>
    <xf numFmtId="0" fontId="13" fillId="0" borderId="18" xfId="0" applyFont="1" applyBorder="1" applyAlignment="1">
      <alignment horizontal="center" vertical="center"/>
    </xf>
    <xf numFmtId="0" fontId="17" fillId="0" borderId="28" xfId="0" applyFont="1" applyBorder="1" applyAlignment="1" applyProtection="1">
      <alignment horizontal="left" vertical="center" wrapText="1" shrinkToFit="1"/>
      <protection locked="0"/>
    </xf>
    <xf numFmtId="0" fontId="17" fillId="0" borderId="11" xfId="0" applyFont="1" applyBorder="1" applyAlignment="1" applyProtection="1">
      <alignment horizontal="left" vertical="center" wrapText="1" shrinkToFit="1"/>
      <protection locked="0"/>
    </xf>
    <xf numFmtId="0" fontId="17" fillId="0" borderId="27" xfId="0" applyFont="1" applyBorder="1" applyAlignment="1" applyProtection="1">
      <alignment horizontal="left" vertical="center" wrapText="1" shrinkToFit="1"/>
      <protection locked="0"/>
    </xf>
    <xf numFmtId="0" fontId="17" fillId="0" borderId="26" xfId="0" applyFont="1" applyBorder="1" applyAlignment="1" applyProtection="1">
      <alignment horizontal="left" vertical="center" wrapText="1" shrinkToFit="1"/>
      <protection locked="0"/>
    </xf>
    <xf numFmtId="0" fontId="17" fillId="0" borderId="10" xfId="0" applyFont="1" applyBorder="1" applyAlignment="1" applyProtection="1">
      <alignment horizontal="left" vertical="center" wrapText="1" shrinkToFit="1"/>
      <protection locked="0"/>
    </xf>
    <xf numFmtId="0" fontId="17" fillId="0" borderId="25" xfId="0" applyFont="1" applyBorder="1" applyAlignment="1" applyProtection="1">
      <alignment horizontal="left" vertical="center" wrapText="1" shrinkToFit="1"/>
      <protection locked="0"/>
    </xf>
    <xf numFmtId="0" fontId="17" fillId="0" borderId="28" xfId="0" applyFont="1" applyBorder="1" applyAlignment="1" applyProtection="1">
      <alignment horizontal="left" vertical="center" wrapText="1"/>
      <protection locked="0"/>
    </xf>
    <xf numFmtId="0" fontId="17" fillId="0" borderId="11" xfId="0" applyFont="1" applyBorder="1" applyAlignment="1" applyProtection="1">
      <alignment horizontal="left" vertical="center" wrapText="1"/>
      <protection locked="0"/>
    </xf>
    <xf numFmtId="0" fontId="17" fillId="0" borderId="27" xfId="0" applyFont="1" applyBorder="1" applyAlignment="1" applyProtection="1">
      <alignment horizontal="left" vertical="center" wrapText="1"/>
      <protection locked="0"/>
    </xf>
    <xf numFmtId="0" fontId="17" fillId="0" borderId="26"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25"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7" fillId="0" borderId="10" xfId="0" applyFont="1" applyBorder="1" applyAlignment="1">
      <alignment horizontal="left" vertical="center" shrinkToFit="1"/>
    </xf>
    <xf numFmtId="0" fontId="10" fillId="0" borderId="28"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3" fillId="0" borderId="28"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12" fillId="0" borderId="0" xfId="0" applyFont="1" applyAlignment="1" applyProtection="1">
      <alignment horizontal="center" vertical="distributed" shrinkToFit="1"/>
      <protection locked="0"/>
    </xf>
    <xf numFmtId="0" fontId="12" fillId="0" borderId="7" xfId="0" applyFont="1" applyBorder="1" applyAlignment="1" applyProtection="1">
      <alignment horizontal="center" vertical="distributed" shrinkToFit="1"/>
      <protection locked="0"/>
    </xf>
    <xf numFmtId="0" fontId="12" fillId="0" borderId="0" xfId="0" applyFont="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3" fillId="0" borderId="0" xfId="0" applyFont="1" applyAlignment="1">
      <alignment horizontal="center" vertical="center" shrinkToFit="1"/>
    </xf>
    <xf numFmtId="0" fontId="3" fillId="0" borderId="5" xfId="0" applyFont="1" applyBorder="1" applyAlignment="1">
      <alignment horizontal="center" vertical="center" shrinkToFit="1"/>
    </xf>
    <xf numFmtId="0" fontId="12" fillId="0" borderId="10" xfId="0" applyFont="1" applyBorder="1" applyAlignment="1" applyProtection="1">
      <alignment horizontal="center" vertical="distributed" shrinkToFit="1"/>
      <protection locked="0"/>
    </xf>
    <xf numFmtId="0" fontId="12" fillId="0" borderId="10" xfId="0" applyFont="1" applyBorder="1" applyAlignment="1" applyProtection="1">
      <alignment horizontal="center" vertical="center" shrinkToFit="1"/>
      <protection locked="0"/>
    </xf>
    <xf numFmtId="0" fontId="8" fillId="0" borderId="0" xfId="0" applyFont="1" applyAlignment="1">
      <alignment horizontal="center" vertical="center" shrinkToFit="1"/>
    </xf>
    <xf numFmtId="0" fontId="24" fillId="0" borderId="10" xfId="0" applyFont="1" applyBorder="1" applyAlignment="1">
      <alignment horizontal="center" vertical="center" shrinkToFit="1"/>
    </xf>
    <xf numFmtId="0" fontId="17" fillId="0" borderId="29" xfId="0" applyFont="1" applyBorder="1" applyAlignment="1" applyProtection="1">
      <alignment horizontal="left" vertical="center" wrapText="1" shrinkToFit="1"/>
      <protection locked="0"/>
    </xf>
    <xf numFmtId="0" fontId="17" fillId="0" borderId="18" xfId="0" applyFont="1" applyBorder="1" applyAlignment="1" applyProtection="1">
      <alignment horizontal="left" vertical="center" wrapText="1" shrinkToFit="1"/>
      <protection locked="0"/>
    </xf>
    <xf numFmtId="0" fontId="10" fillId="0" borderId="27"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99" fillId="0" borderId="15" xfId="0" applyFont="1" applyBorder="1" applyAlignment="1" applyProtection="1">
      <alignment horizontal="center" vertical="center" shrinkToFit="1"/>
      <protection locked="0"/>
    </xf>
    <xf numFmtId="0" fontId="87" fillId="0" borderId="12" xfId="0" applyFont="1" applyBorder="1" applyAlignment="1" applyProtection="1">
      <alignment vertical="center"/>
      <protection locked="0"/>
    </xf>
    <xf numFmtId="0" fontId="10" fillId="0" borderId="17" xfId="0" applyFont="1" applyBorder="1" applyAlignment="1" applyProtection="1">
      <alignment horizontal="center" vertical="center" shrinkToFit="1"/>
      <protection locked="0"/>
    </xf>
    <xf numFmtId="0" fontId="87" fillId="0" borderId="16" xfId="0" applyFont="1" applyBorder="1" applyAlignment="1" applyProtection="1">
      <alignment vertical="center"/>
      <protection locked="0"/>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6" xfId="0" applyFont="1" applyBorder="1" applyAlignment="1">
      <alignment horizontal="center" vertical="center"/>
    </xf>
    <xf numFmtId="0" fontId="1" fillId="0" borderId="15" xfId="0" applyFont="1" applyBorder="1" applyAlignment="1">
      <alignment horizontal="center" vertical="center"/>
    </xf>
    <xf numFmtId="0" fontId="51" fillId="0" borderId="1"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16" xfId="0" applyFont="1" applyBorder="1" applyAlignment="1">
      <alignment horizontal="center" vertical="center" wrapText="1"/>
    </xf>
    <xf numFmtId="0" fontId="17" fillId="0" borderId="17" xfId="0" applyFont="1" applyBorder="1" applyAlignment="1">
      <alignment horizontal="center" vertical="center" shrinkToFit="1"/>
    </xf>
    <xf numFmtId="0" fontId="17" fillId="0" borderId="16" xfId="0" applyFont="1" applyBorder="1" applyAlignment="1">
      <alignment horizontal="center" vertical="center" shrinkToFit="1"/>
    </xf>
    <xf numFmtId="0" fontId="10" fillId="0" borderId="12" xfId="0" applyFont="1" applyBorder="1" applyAlignment="1" applyProtection="1">
      <alignment horizontal="center" vertical="center" shrinkToFit="1"/>
      <protection locked="0"/>
    </xf>
    <xf numFmtId="0" fontId="17" fillId="0" borderId="0" xfId="0" applyFont="1" applyAlignment="1" applyProtection="1">
      <alignment horizontal="left" vertical="center" wrapText="1" shrinkToFit="1"/>
      <protection locked="0"/>
    </xf>
    <xf numFmtId="0" fontId="17" fillId="0" borderId="5" xfId="0" applyFont="1" applyBorder="1" applyAlignment="1" applyProtection="1">
      <alignment horizontal="left" vertical="center" wrapText="1" shrinkToFit="1"/>
      <protection locked="0"/>
    </xf>
    <xf numFmtId="0" fontId="10" fillId="0" borderId="13"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3" xfId="0" applyFont="1" applyBorder="1" applyAlignment="1" applyProtection="1">
      <alignment horizontal="center" vertical="center"/>
      <protection locked="0"/>
    </xf>
    <xf numFmtId="3" fontId="10" fillId="0" borderId="15" xfId="0" applyNumberFormat="1" applyFont="1" applyBorder="1" applyAlignment="1" applyProtection="1">
      <alignment horizontal="center" vertical="center" shrinkToFit="1"/>
      <protection locked="0"/>
    </xf>
    <xf numFmtId="3" fontId="10" fillId="0" borderId="2" xfId="0" applyNumberFormat="1" applyFont="1" applyBorder="1" applyAlignment="1" applyProtection="1">
      <alignment horizontal="center" vertical="center" shrinkToFit="1"/>
      <protection locked="0"/>
    </xf>
    <xf numFmtId="0" fontId="52" fillId="0" borderId="0" xfId="0" applyFont="1" applyAlignment="1">
      <alignment horizontal="center"/>
    </xf>
    <xf numFmtId="0" fontId="41" fillId="0" borderId="0" xfId="0" applyFont="1" applyAlignment="1">
      <alignment horizontal="center" vertical="center" wrapText="1"/>
    </xf>
    <xf numFmtId="0" fontId="51" fillId="0" borderId="0" xfId="0" applyFont="1" applyAlignment="1">
      <alignment horizontal="left" vertical="center" wrapText="1"/>
    </xf>
    <xf numFmtId="0" fontId="41" fillId="0" borderId="0" xfId="0" applyFont="1" applyAlignment="1">
      <alignment horizontal="left" vertical="center" wrapText="1"/>
    </xf>
    <xf numFmtId="0" fontId="41" fillId="0" borderId="35" xfId="0" applyFont="1" applyBorder="1" applyAlignment="1">
      <alignment horizontal="left" vertical="center" wrapText="1"/>
    </xf>
    <xf numFmtId="0" fontId="50" fillId="0" borderId="0" xfId="0" applyFont="1" applyAlignment="1">
      <alignment vertical="center"/>
    </xf>
    <xf numFmtId="0" fontId="42" fillId="0" borderId="0" xfId="0" applyFont="1" applyAlignment="1">
      <alignment horizontal="left" vertical="center"/>
    </xf>
    <xf numFmtId="0" fontId="41" fillId="0" borderId="0" xfId="0" applyFont="1" applyAlignment="1">
      <alignment horizontal="left" vertical="center"/>
    </xf>
    <xf numFmtId="0" fontId="54" fillId="0" borderId="0" xfId="0" applyFont="1" applyAlignment="1">
      <alignment horizontal="left" vertical="center" wrapText="1" shrinkToFit="1"/>
    </xf>
    <xf numFmtId="0" fontId="41" fillId="0" borderId="0" xfId="0" applyFont="1" applyAlignment="1">
      <alignment horizontal="center" vertical="center"/>
    </xf>
    <xf numFmtId="0" fontId="3" fillId="0" borderId="14" xfId="0" applyFont="1" applyBorder="1" applyAlignment="1">
      <alignment horizontal="distributed" vertical="center"/>
    </xf>
    <xf numFmtId="0" fontId="3" fillId="0" borderId="27" xfId="0" applyFont="1" applyBorder="1" applyAlignment="1">
      <alignment horizontal="distributed" vertical="center"/>
    </xf>
    <xf numFmtId="0" fontId="51" fillId="0" borderId="0" xfId="0" applyFont="1" applyAlignment="1">
      <alignment horizontal="left" vertical="top" wrapText="1"/>
    </xf>
    <xf numFmtId="0" fontId="41" fillId="0" borderId="0" xfId="0" applyFont="1" applyAlignment="1">
      <alignment horizontal="left" vertical="top" wrapText="1"/>
    </xf>
    <xf numFmtId="0" fontId="42" fillId="0" borderId="0" xfId="0" applyFont="1" applyAlignment="1">
      <alignment horizontal="left" vertical="center" wrapText="1"/>
    </xf>
    <xf numFmtId="0" fontId="42" fillId="0" borderId="7" xfId="0" applyFont="1" applyBorder="1" applyAlignment="1">
      <alignment horizontal="left" vertical="center" wrapText="1"/>
    </xf>
    <xf numFmtId="0" fontId="10" fillId="0" borderId="7" xfId="0" applyFont="1" applyBorder="1" applyAlignment="1">
      <alignment horizontal="center" vertical="center" shrinkToFit="1"/>
    </xf>
    <xf numFmtId="0" fontId="54" fillId="0" borderId="0" xfId="0" applyFont="1" applyAlignment="1">
      <alignment horizontal="center" vertical="center"/>
    </xf>
    <xf numFmtId="0" fontId="3" fillId="0" borderId="15" xfId="0" applyFont="1" applyBorder="1" applyAlignment="1">
      <alignment horizontal="center" vertical="center" shrinkToFit="1"/>
    </xf>
    <xf numFmtId="0" fontId="42" fillId="0" borderId="0" xfId="0" applyFont="1" applyAlignment="1">
      <alignment horizontal="left" vertical="center" wrapText="1" shrinkToFit="1"/>
    </xf>
    <xf numFmtId="0" fontId="42" fillId="0" borderId="7" xfId="0" applyFont="1" applyBorder="1" applyAlignment="1">
      <alignment horizontal="left" vertical="center" wrapText="1" shrinkToFit="1"/>
    </xf>
    <xf numFmtId="0" fontId="17" fillId="0" borderId="8" xfId="0" applyFont="1" applyBorder="1" applyAlignment="1">
      <alignment horizontal="left"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41" fillId="0" borderId="7" xfId="0" applyFont="1" applyBorder="1" applyAlignment="1">
      <alignment horizontal="center" vertical="center"/>
    </xf>
    <xf numFmtId="49" fontId="41" fillId="0" borderId="0" xfId="0" applyNumberFormat="1" applyFont="1" applyAlignment="1">
      <alignment horizontal="center" vertical="center"/>
    </xf>
    <xf numFmtId="0" fontId="51" fillId="0" borderId="7" xfId="0" applyFont="1" applyBorder="1" applyAlignment="1">
      <alignment horizontal="left" vertical="center"/>
    </xf>
    <xf numFmtId="0" fontId="41" fillId="0" borderId="7" xfId="0" applyFont="1" applyBorder="1" applyAlignment="1">
      <alignment horizontal="left" vertical="center"/>
    </xf>
    <xf numFmtId="0" fontId="42" fillId="0" borderId="0" xfId="0" applyFont="1" applyAlignment="1">
      <alignment horizontal="left" vertical="center" shrinkToFit="1"/>
    </xf>
    <xf numFmtId="0" fontId="54" fillId="0" borderId="0" xfId="0" applyFont="1" applyAlignment="1">
      <alignment horizontal="left" vertical="center" wrapText="1"/>
    </xf>
    <xf numFmtId="0" fontId="44" fillId="0" borderId="35" xfId="0" applyFont="1" applyBorder="1" applyAlignment="1">
      <alignment horizontal="right" vertical="center"/>
    </xf>
    <xf numFmtId="0" fontId="42" fillId="0" borderId="35" xfId="0" applyFont="1" applyBorder="1" applyAlignment="1">
      <alignment horizontal="right" vertical="center"/>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5" xfId="0" applyFont="1" applyBorder="1" applyAlignment="1">
      <alignment horizontal="center" vertical="center" wrapText="1"/>
    </xf>
    <xf numFmtId="0" fontId="54" fillId="0" borderId="0" xfId="0" applyFont="1" applyAlignment="1">
      <alignment horizontal="left" vertical="center"/>
    </xf>
    <xf numFmtId="0" fontId="13" fillId="0" borderId="17" xfId="0" applyFont="1" applyBorder="1" applyAlignment="1">
      <alignment horizontal="center" vertical="center" shrinkToFit="1"/>
    </xf>
    <xf numFmtId="0" fontId="13" fillId="0" borderId="7" xfId="0" applyFont="1" applyBorder="1" applyAlignment="1">
      <alignment horizontal="center" vertical="center" shrinkToFi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42" fillId="0" borderId="7" xfId="0" applyFont="1" applyBorder="1" applyAlignment="1">
      <alignment horizontal="left" vertical="top" wrapText="1"/>
    </xf>
    <xf numFmtId="0" fontId="10" fillId="0" borderId="1"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 xfId="0" applyFont="1" applyBorder="1" applyAlignment="1">
      <alignment horizontal="center" vertical="distributed" shrinkToFit="1"/>
    </xf>
    <xf numFmtId="0" fontId="10" fillId="0" borderId="7" xfId="0" applyFont="1" applyBorder="1" applyAlignment="1">
      <alignment horizontal="center" vertical="distributed" shrinkToFit="1"/>
    </xf>
    <xf numFmtId="0" fontId="3" fillId="0" borderId="1" xfId="0" applyFont="1" applyBorder="1" applyAlignment="1">
      <alignment horizontal="distributed" vertical="center"/>
    </xf>
    <xf numFmtId="0" fontId="3" fillId="0" borderId="3" xfId="0" applyFont="1" applyBorder="1" applyAlignment="1">
      <alignment horizontal="distributed" vertical="center"/>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10" xfId="0" applyFont="1" applyBorder="1" applyAlignment="1">
      <alignment horizontal="center" vertical="center" wrapText="1"/>
    </xf>
    <xf numFmtId="0" fontId="68" fillId="0" borderId="18" xfId="0" applyFont="1" applyBorder="1" applyAlignment="1">
      <alignment horizontal="center" vertical="center" wrapText="1"/>
    </xf>
    <xf numFmtId="0" fontId="17" fillId="0" borderId="26" xfId="0" applyFont="1" applyBorder="1" applyAlignment="1">
      <alignment horizontal="center" vertical="center"/>
    </xf>
    <xf numFmtId="0" fontId="17" fillId="0" borderId="25" xfId="0" applyFont="1" applyBorder="1" applyAlignment="1">
      <alignment horizontal="center" vertical="center"/>
    </xf>
    <xf numFmtId="0" fontId="13" fillId="0" borderId="8" xfId="0" applyFont="1" applyBorder="1" applyAlignment="1">
      <alignment horizontal="center" vertical="center" shrinkToFit="1"/>
    </xf>
    <xf numFmtId="0" fontId="41" fillId="0" borderId="0" xfId="0" applyFont="1" applyAlignment="1">
      <alignment vertical="center"/>
    </xf>
    <xf numFmtId="0" fontId="102" fillId="0" borderId="15" xfId="0" applyFont="1" applyBorder="1" applyAlignment="1" applyProtection="1">
      <alignment horizontal="center" vertical="center" wrapText="1"/>
      <protection locked="0"/>
    </xf>
    <xf numFmtId="0" fontId="41" fillId="0" borderId="2" xfId="0" applyFont="1" applyBorder="1" applyAlignment="1" applyProtection="1">
      <alignment horizontal="center" vertical="center" wrapText="1"/>
      <protection locked="0"/>
    </xf>
    <xf numFmtId="0" fontId="41" fillId="0" borderId="3"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0" borderId="7" xfId="0" applyFont="1" applyBorder="1" applyAlignment="1" applyProtection="1">
      <alignment horizontal="center" vertical="center" wrapText="1"/>
      <protection locked="0"/>
    </xf>
    <xf numFmtId="0" fontId="41" fillId="0" borderId="8" xfId="0" applyFont="1" applyBorder="1" applyAlignment="1" applyProtection="1">
      <alignment horizontal="center" vertical="center" wrapText="1"/>
      <protection locked="0"/>
    </xf>
    <xf numFmtId="0" fontId="51" fillId="0" borderId="2" xfId="0" applyFont="1" applyBorder="1" applyAlignment="1">
      <alignment horizontal="center" vertical="center" wrapText="1"/>
    </xf>
    <xf numFmtId="0" fontId="51" fillId="0" borderId="37" xfId="0" applyFont="1" applyBorder="1" applyAlignment="1">
      <alignment horizontal="center" vertical="center" wrapText="1"/>
    </xf>
    <xf numFmtId="0" fontId="41" fillId="0" borderId="39" xfId="0" applyFont="1" applyBorder="1" applyAlignment="1">
      <alignment horizontal="center" vertical="center" wrapText="1"/>
    </xf>
    <xf numFmtId="0" fontId="51" fillId="0" borderId="38" xfId="0" applyFont="1" applyBorder="1" applyAlignment="1">
      <alignment vertical="center"/>
    </xf>
    <xf numFmtId="0" fontId="41" fillId="0" borderId="38" xfId="0" applyFont="1" applyBorder="1" applyAlignment="1">
      <alignment vertical="center"/>
    </xf>
    <xf numFmtId="0" fontId="41" fillId="0" borderId="43" xfId="0" applyFont="1" applyBorder="1" applyAlignment="1">
      <alignment vertical="center"/>
    </xf>
    <xf numFmtId="0" fontId="51" fillId="0" borderId="40" xfId="0" applyFont="1" applyBorder="1" applyAlignment="1">
      <alignment vertical="center"/>
    </xf>
    <xf numFmtId="0" fontId="41" fillId="0" borderId="40" xfId="0" applyFont="1" applyBorder="1" applyAlignment="1">
      <alignment vertical="center"/>
    </xf>
    <xf numFmtId="0" fontId="41" fillId="0" borderId="44" xfId="0" applyFont="1" applyBorder="1" applyAlignment="1">
      <alignment vertical="center"/>
    </xf>
    <xf numFmtId="49" fontId="102" fillId="0" borderId="41" xfId="0" applyNumberFormat="1" applyFont="1" applyBorder="1" applyAlignment="1" applyProtection="1">
      <alignment horizontal="center" vertical="center" wrapText="1"/>
      <protection locked="0"/>
    </xf>
    <xf numFmtId="49" fontId="41" fillId="0" borderId="41" xfId="0" applyNumberFormat="1" applyFont="1" applyBorder="1" applyAlignment="1" applyProtection="1">
      <alignment horizontal="center" vertical="center" wrapText="1"/>
      <protection locked="0"/>
    </xf>
    <xf numFmtId="49" fontId="41" fillId="0" borderId="42" xfId="0" applyNumberFormat="1" applyFont="1" applyBorder="1" applyAlignment="1" applyProtection="1">
      <alignment horizontal="center" vertical="center" wrapText="1"/>
      <protection locked="0"/>
    </xf>
    <xf numFmtId="49" fontId="102" fillId="0" borderId="7" xfId="0" applyNumberFormat="1" applyFont="1" applyBorder="1" applyAlignment="1" applyProtection="1">
      <alignment horizontal="center" vertical="center" wrapText="1"/>
      <protection locked="0"/>
    </xf>
    <xf numFmtId="49" fontId="41" fillId="0" borderId="7" xfId="0" applyNumberFormat="1" applyFont="1" applyBorder="1" applyAlignment="1" applyProtection="1">
      <alignment horizontal="center" vertical="center" wrapText="1"/>
      <protection locked="0"/>
    </xf>
    <xf numFmtId="49" fontId="41" fillId="0" borderId="8" xfId="0" applyNumberFormat="1" applyFont="1" applyBorder="1" applyAlignment="1" applyProtection="1">
      <alignment horizontal="center" vertical="center" wrapText="1"/>
      <protection locked="0"/>
    </xf>
    <xf numFmtId="0" fontId="102" fillId="0" borderId="2" xfId="0" applyFont="1" applyBorder="1" applyAlignment="1" applyProtection="1">
      <alignment horizontal="center" vertical="center" wrapText="1"/>
      <protection locked="0"/>
    </xf>
    <xf numFmtId="0" fontId="41" fillId="0" borderId="45" xfId="0" applyFont="1" applyBorder="1" applyAlignment="1" applyProtection="1">
      <alignment horizontal="center" vertical="center" wrapText="1"/>
      <protection locked="0"/>
    </xf>
    <xf numFmtId="0" fontId="41" fillId="0" borderId="46"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0" xfId="0" applyFont="1" applyBorder="1" applyAlignment="1" applyProtection="1">
      <alignment horizontal="center" vertical="center" shrinkToFit="1"/>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3" fillId="0" borderId="10" xfId="0" applyFont="1" applyBorder="1" applyAlignment="1">
      <alignment horizontal="center" vertical="center" shrinkToFit="1"/>
    </xf>
    <xf numFmtId="0" fontId="13" fillId="0" borderId="18" xfId="0" applyFont="1" applyBorder="1" applyAlignment="1">
      <alignment horizontal="center" vertical="center" shrinkToFit="1"/>
    </xf>
    <xf numFmtId="0" fontId="1" fillId="0" borderId="1" xfId="0" applyFont="1" applyBorder="1" applyAlignment="1">
      <alignment horizontal="center" vertical="center"/>
    </xf>
    <xf numFmtId="0" fontId="10" fillId="0" borderId="16" xfId="0" applyFont="1" applyBorder="1" applyAlignment="1" applyProtection="1">
      <alignment horizontal="center" vertical="center"/>
      <protection locked="0"/>
    </xf>
    <xf numFmtId="0" fontId="17" fillId="0" borderId="17" xfId="0" applyFont="1" applyBorder="1" applyAlignment="1" applyProtection="1">
      <alignment horizontal="left" vertical="center" wrapText="1" shrinkToFit="1"/>
      <protection locked="0"/>
    </xf>
    <xf numFmtId="14" fontId="10" fillId="0" borderId="28" xfId="0" applyNumberFormat="1" applyFont="1" applyBorder="1" applyAlignment="1" applyProtection="1">
      <alignment horizontal="center" vertical="center"/>
      <protection locked="0"/>
    </xf>
    <xf numFmtId="0" fontId="1" fillId="0" borderId="1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2" xfId="0" applyFont="1" applyBorder="1" applyAlignment="1">
      <alignment horizontal="center" vertical="center" wrapText="1"/>
    </xf>
    <xf numFmtId="0" fontId="12" fillId="0" borderId="11" xfId="0" applyFont="1" applyBorder="1" applyAlignment="1">
      <alignment horizontal="center" vertical="center" shrinkToFit="1"/>
    </xf>
    <xf numFmtId="0" fontId="10" fillId="0" borderId="48" xfId="0" applyFont="1" applyBorder="1" applyAlignment="1" applyProtection="1">
      <alignment horizontal="distributed" vertical="top"/>
      <protection locked="0"/>
    </xf>
    <xf numFmtId="0" fontId="10" fillId="0" borderId="47" xfId="0" applyFont="1" applyBorder="1" applyAlignment="1" applyProtection="1">
      <alignment horizontal="distributed" vertical="top"/>
      <protection locked="0"/>
    </xf>
    <xf numFmtId="0" fontId="10" fillId="0" borderId="49" xfId="0" applyFont="1" applyBorder="1" applyAlignment="1" applyProtection="1">
      <alignment horizontal="distributed" vertical="top"/>
      <protection locked="0"/>
    </xf>
    <xf numFmtId="0" fontId="76" fillId="0" borderId="0" xfId="0" applyFont="1" applyAlignment="1">
      <alignment vertical="center"/>
    </xf>
    <xf numFmtId="0" fontId="88" fillId="0" borderId="0" xfId="0" applyFont="1" applyAlignment="1">
      <alignment vertical="center"/>
    </xf>
    <xf numFmtId="0" fontId="3" fillId="0" borderId="0" xfId="0" applyFont="1" applyAlignment="1" applyProtection="1">
      <alignment horizontal="center" vertical="center"/>
      <protection locked="0"/>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13" fillId="0" borderId="0" xfId="0" applyFont="1" applyAlignment="1">
      <alignment horizontal="left" vertical="center" shrinkToFit="1"/>
    </xf>
    <xf numFmtId="0" fontId="8" fillId="0" borderId="0" xfId="0" applyFont="1" applyAlignment="1">
      <alignment horizontal="right" vertical="center"/>
    </xf>
    <xf numFmtId="0" fontId="10" fillId="0" borderId="0" xfId="0" applyFont="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3" fillId="0" borderId="0" xfId="0" applyFont="1" applyAlignment="1">
      <alignment horizontal="center" vertical="center"/>
    </xf>
    <xf numFmtId="0" fontId="13" fillId="0" borderId="0" xfId="0" applyFont="1" applyAlignment="1">
      <alignment horizontal="left" shrinkToFit="1"/>
    </xf>
    <xf numFmtId="0" fontId="10" fillId="0" borderId="29"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0" xfId="0" applyFont="1" applyAlignment="1" applyProtection="1">
      <alignment vertical="distributed" shrinkToFit="1"/>
      <protection locked="0"/>
    </xf>
    <xf numFmtId="0" fontId="97" fillId="0" borderId="48" xfId="0" applyFont="1" applyBorder="1" applyAlignment="1" applyProtection="1">
      <alignment horizontal="left" vertical="top" wrapText="1"/>
      <protection locked="0"/>
    </xf>
    <xf numFmtId="0" fontId="97" fillId="0" borderId="47" xfId="0" applyFont="1" applyBorder="1" applyAlignment="1" applyProtection="1">
      <alignment horizontal="left" vertical="top" wrapText="1"/>
      <protection locked="0"/>
    </xf>
    <xf numFmtId="0" fontId="97" fillId="0" borderId="49" xfId="0" applyFont="1" applyBorder="1" applyAlignment="1" applyProtection="1">
      <alignment horizontal="left" vertical="top" wrapText="1"/>
      <protection locked="0"/>
    </xf>
    <xf numFmtId="0" fontId="53" fillId="0" borderId="0" xfId="0" applyFont="1" applyAlignment="1">
      <alignment horizontal="center" vertical="center" wrapText="1"/>
    </xf>
    <xf numFmtId="0" fontId="40" fillId="0" borderId="0" xfId="0" applyFont="1" applyAlignment="1">
      <alignment horizontal="center" vertical="center" wrapText="1"/>
    </xf>
    <xf numFmtId="0" fontId="54" fillId="0" borderId="0" xfId="0" applyFont="1"/>
    <xf numFmtId="0" fontId="42" fillId="0" borderId="0" xfId="0" applyFont="1"/>
    <xf numFmtId="0" fontId="44" fillId="0" borderId="35" xfId="0" applyFont="1" applyBorder="1"/>
    <xf numFmtId="0" fontId="41" fillId="0" borderId="0" xfId="0" applyFont="1"/>
    <xf numFmtId="0" fontId="44" fillId="0" borderId="0" xfId="0" applyFont="1" applyAlignment="1">
      <alignment horizontal="center" vertical="center"/>
    </xf>
    <xf numFmtId="0" fontId="45" fillId="0" borderId="0" xfId="0" applyFont="1" applyAlignment="1">
      <alignment horizontal="left" vertical="center" wrapText="1"/>
    </xf>
    <xf numFmtId="0" fontId="54" fillId="0" borderId="0" xfId="0" applyFont="1" applyAlignment="1">
      <alignment horizontal="center" vertical="center" shrinkToFit="1"/>
    </xf>
    <xf numFmtId="0" fontId="45" fillId="0" borderId="0" xfId="0" applyFont="1" applyAlignment="1">
      <alignment horizontal="left" vertical="center"/>
    </xf>
    <xf numFmtId="0" fontId="44" fillId="0" borderId="0" xfId="0" applyFont="1" applyAlignment="1">
      <alignment horizontal="left" vertical="center"/>
    </xf>
    <xf numFmtId="0" fontId="40" fillId="0" borderId="0" xfId="0" applyFont="1" applyAlignment="1">
      <alignment horizontal="center" vertical="center"/>
    </xf>
    <xf numFmtId="0" fontId="40" fillId="0" borderId="0" xfId="0" applyFont="1"/>
    <xf numFmtId="0" fontId="54" fillId="0" borderId="0" xfId="0" applyFont="1" applyAlignment="1">
      <alignment horizontal="left" vertical="center" shrinkToFit="1"/>
    </xf>
    <xf numFmtId="3" fontId="40" fillId="0" borderId="0" xfId="0" applyNumberFormat="1" applyFont="1" applyAlignment="1">
      <alignment horizontal="right" vertical="center"/>
    </xf>
    <xf numFmtId="3" fontId="40" fillId="0" borderId="35" xfId="0" applyNumberFormat="1" applyFont="1" applyBorder="1" applyAlignment="1">
      <alignment horizontal="right" vertical="center"/>
    </xf>
    <xf numFmtId="3" fontId="8" fillId="0" borderId="35" xfId="0" applyNumberFormat="1" applyFont="1" applyBorder="1" applyAlignment="1">
      <alignment horizontal="right" vertical="center"/>
    </xf>
    <xf numFmtId="0" fontId="44" fillId="0" borderId="35" xfId="0" applyFont="1" applyBorder="1" applyAlignment="1">
      <alignment horizontal="center" vertical="center"/>
    </xf>
    <xf numFmtId="3" fontId="40" fillId="0" borderId="34" xfId="0" applyNumberFormat="1" applyFont="1" applyBorder="1" applyAlignment="1">
      <alignment horizontal="right" vertical="center"/>
    </xf>
    <xf numFmtId="0" fontId="42" fillId="0" borderId="0" xfId="0" applyFont="1" applyAlignment="1">
      <alignment horizontal="center" vertical="center"/>
    </xf>
    <xf numFmtId="3" fontId="40" fillId="0" borderId="0" xfId="0" applyNumberFormat="1" applyFont="1" applyAlignment="1" applyProtection="1">
      <alignment horizontal="right" vertical="center"/>
      <protection locked="0"/>
    </xf>
    <xf numFmtId="3" fontId="40" fillId="0" borderId="35" xfId="0" applyNumberFormat="1" applyFont="1" applyBorder="1" applyAlignment="1" applyProtection="1">
      <alignment horizontal="right" vertical="center"/>
      <protection locked="0"/>
    </xf>
    <xf numFmtId="0" fontId="45" fillId="0" borderId="0" xfId="0" applyFont="1" applyAlignment="1">
      <alignment horizontal="center" vertical="center"/>
    </xf>
    <xf numFmtId="0" fontId="54" fillId="0" borderId="35" xfId="0" applyFont="1" applyBorder="1" applyAlignment="1">
      <alignment horizontal="left" vertical="center"/>
    </xf>
    <xf numFmtId="0" fontId="41" fillId="0" borderId="0" xfId="0" applyFont="1" applyAlignment="1" applyProtection="1">
      <alignment horizontal="center" vertical="center"/>
      <protection locked="0"/>
    </xf>
    <xf numFmtId="0" fontId="42" fillId="0" borderId="35" xfId="0" applyFont="1" applyBorder="1" applyAlignment="1">
      <alignment vertical="center" wrapText="1"/>
    </xf>
    <xf numFmtId="0" fontId="40" fillId="0" borderId="36" xfId="0" applyFont="1" applyBorder="1" applyAlignment="1">
      <alignment horizontal="center" vertical="center" shrinkToFit="1"/>
    </xf>
    <xf numFmtId="0" fontId="53" fillId="0" borderId="0" xfId="0" applyFont="1" applyAlignment="1">
      <alignment horizontal="left" vertical="center" wrapText="1"/>
    </xf>
    <xf numFmtId="0" fontId="40" fillId="0" borderId="0" xfId="0" applyFont="1" applyAlignment="1">
      <alignment horizontal="left" vertical="center" wrapText="1"/>
    </xf>
    <xf numFmtId="0" fontId="40" fillId="0" borderId="35" xfId="0" applyFont="1" applyBorder="1" applyAlignment="1">
      <alignment horizontal="left" vertical="center" wrapText="1"/>
    </xf>
    <xf numFmtId="0" fontId="41" fillId="0" borderId="0" xfId="0" applyFont="1" applyAlignment="1" applyProtection="1">
      <alignment horizontal="center" vertical="center" wrapText="1"/>
      <protection locked="0"/>
    </xf>
    <xf numFmtId="0" fontId="41" fillId="0" borderId="35" xfId="0" applyFont="1" applyBorder="1" applyAlignment="1" applyProtection="1">
      <alignment horizontal="center" vertical="center" wrapText="1"/>
      <protection locked="0"/>
    </xf>
    <xf numFmtId="0" fontId="40" fillId="0" borderId="34" xfId="0" applyFont="1" applyBorder="1" applyAlignment="1">
      <alignment horizontal="center" vertical="center"/>
    </xf>
    <xf numFmtId="0" fontId="40" fillId="0" borderId="35" xfId="0" applyFont="1" applyBorder="1" applyAlignment="1">
      <alignment horizontal="center" vertical="center"/>
    </xf>
    <xf numFmtId="0" fontId="53" fillId="0" borderId="34" xfId="0" applyFont="1" applyBorder="1" applyAlignment="1">
      <alignment horizontal="left" vertical="center" wrapText="1"/>
    </xf>
    <xf numFmtId="0" fontId="40" fillId="0" borderId="34" xfId="0" applyFont="1" applyBorder="1" applyAlignment="1">
      <alignment horizontal="left" vertical="center" wrapText="1"/>
    </xf>
    <xf numFmtId="0" fontId="41" fillId="0" borderId="34" xfId="0" applyFont="1" applyBorder="1" applyAlignment="1">
      <alignment horizontal="center" vertical="center" wrapText="1"/>
    </xf>
    <xf numFmtId="0" fontId="41" fillId="0" borderId="35" xfId="0" applyFont="1" applyBorder="1" applyAlignment="1">
      <alignment horizontal="center" vertical="center" wrapText="1"/>
    </xf>
    <xf numFmtId="0" fontId="47" fillId="0" borderId="0" xfId="0" applyFont="1" applyAlignment="1">
      <alignment horizontal="left" vertical="top" wrapText="1"/>
    </xf>
    <xf numFmtId="0" fontId="39" fillId="0" borderId="0" xfId="0" applyFont="1" applyAlignment="1">
      <alignment horizontal="left" vertical="top" wrapText="1"/>
    </xf>
    <xf numFmtId="0" fontId="46" fillId="0" borderId="0" xfId="0" applyFont="1" applyAlignment="1">
      <alignment horizontal="center" vertical="center"/>
    </xf>
    <xf numFmtId="0" fontId="36" fillId="0" borderId="0" xfId="0" applyFont="1" applyAlignment="1">
      <alignment horizontal="center" vertical="center"/>
    </xf>
    <xf numFmtId="0" fontId="38" fillId="0" borderId="0" xfId="0" applyFont="1" applyAlignment="1">
      <alignment horizontal="left" vertical="center"/>
    </xf>
    <xf numFmtId="0" fontId="10" fillId="0" borderId="0" xfId="0" applyFont="1" applyAlignment="1">
      <alignment horizontal="left"/>
    </xf>
    <xf numFmtId="0" fontId="38" fillId="0" borderId="0" xfId="0" applyFont="1" applyAlignment="1">
      <alignment horizontal="left" vertical="center" wrapText="1"/>
    </xf>
    <xf numFmtId="0" fontId="38" fillId="0" borderId="0" xfId="0" applyFont="1" applyAlignment="1">
      <alignment horizontal="center" vertical="center" wrapText="1"/>
    </xf>
  </cellXfs>
  <cellStyles count="1">
    <cellStyle name="標準" xfId="0" builtinId="0"/>
  </cellStyles>
  <dxfs count="1">
    <dxf>
      <font>
        <color theme="0"/>
      </font>
      <fill>
        <patternFill>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basedata!$C$104" lockText="1" noThreeD="1"/>
</file>

<file path=xl/ctrlProps/ctrlProp10.xml><?xml version="1.0" encoding="utf-8"?>
<formControlPr xmlns="http://schemas.microsoft.com/office/spreadsheetml/2009/9/main" objectType="CheckBox" checked="Checked" fmlaLink="basedata!$C$242" lockText="1" noThreeD="1"/>
</file>

<file path=xl/ctrlProps/ctrlProp11.xml><?xml version="1.0" encoding="utf-8"?>
<formControlPr xmlns="http://schemas.microsoft.com/office/spreadsheetml/2009/9/main" objectType="CheckBox" fmlaLink="basedata!$C$241" lockText="1" noThreeD="1"/>
</file>

<file path=xl/ctrlProps/ctrlProp12.xml><?xml version="1.0" encoding="utf-8"?>
<formControlPr xmlns="http://schemas.microsoft.com/office/spreadsheetml/2009/9/main" objectType="CheckBox" checked="Checked" fmlaLink="basedata!$C$244" lockText="1" noThreeD="1"/>
</file>

<file path=xl/ctrlProps/ctrlProp13.xml><?xml version="1.0" encoding="utf-8"?>
<formControlPr xmlns="http://schemas.microsoft.com/office/spreadsheetml/2009/9/main" objectType="CheckBox" fmlaLink="basedata!$C$246" lockText="1" noThreeD="1"/>
</file>

<file path=xl/ctrlProps/ctrlProp14.xml><?xml version="1.0" encoding="utf-8"?>
<formControlPr xmlns="http://schemas.microsoft.com/office/spreadsheetml/2009/9/main" objectType="CheckBox" fmlaLink="basedata!$C$243" lockText="1" noThreeD="1"/>
</file>

<file path=xl/ctrlProps/ctrlProp15.xml><?xml version="1.0" encoding="utf-8"?>
<formControlPr xmlns="http://schemas.microsoft.com/office/spreadsheetml/2009/9/main" objectType="CheckBox" fmlaLink="basedata!$C$245" lockText="1" noThreeD="1"/>
</file>

<file path=xl/ctrlProps/ctrlProp16.xml><?xml version="1.0" encoding="utf-8"?>
<formControlPr xmlns="http://schemas.microsoft.com/office/spreadsheetml/2009/9/main" objectType="CheckBox" fmlaLink="TOTALDATA!$C$203" lockText="1" noThreeD="1"/>
</file>

<file path=xl/ctrlProps/ctrlProp17.xml><?xml version="1.0" encoding="utf-8"?>
<formControlPr xmlns="http://schemas.microsoft.com/office/spreadsheetml/2009/9/main" objectType="CheckBox" fmlaLink="TOTALDATA!$C$204" lockText="1" noThreeD="1"/>
</file>

<file path=xl/ctrlProps/ctrlProp18.xml><?xml version="1.0" encoding="utf-8"?>
<formControlPr xmlns="http://schemas.microsoft.com/office/spreadsheetml/2009/9/main" objectType="CheckBox" fmlaLink="TOTALDATA!$C$205" lockText="1" noThreeD="1"/>
</file>

<file path=xl/ctrlProps/ctrlProp19.xml><?xml version="1.0" encoding="utf-8"?>
<formControlPr xmlns="http://schemas.microsoft.com/office/spreadsheetml/2009/9/main" objectType="CheckBox" fmlaLink="TOTALDATA!$C$206" lockText="1" noThreeD="1"/>
</file>

<file path=xl/ctrlProps/ctrlProp2.xml><?xml version="1.0" encoding="utf-8"?>
<formControlPr xmlns="http://schemas.microsoft.com/office/spreadsheetml/2009/9/main" objectType="CheckBox" fmlaLink="basedata!$C$107" lockText="1" noThreeD="1"/>
</file>

<file path=xl/ctrlProps/ctrlProp20.xml><?xml version="1.0" encoding="utf-8"?>
<formControlPr xmlns="http://schemas.microsoft.com/office/spreadsheetml/2009/9/main" objectType="CheckBox" checked="Checked" fmlaLink="TOTALDATA!$C$201" lockText="1" noThreeD="1"/>
</file>

<file path=xl/ctrlProps/ctrlProp21.xml><?xml version="1.0" encoding="utf-8"?>
<formControlPr xmlns="http://schemas.microsoft.com/office/spreadsheetml/2009/9/main" objectType="CheckBox" fmlaLink="TOTALDATA!$C$202" lockText="1" noThreeD="1"/>
</file>

<file path=xl/ctrlProps/ctrlProp22.xml><?xml version="1.0" encoding="utf-8"?>
<formControlPr xmlns="http://schemas.microsoft.com/office/spreadsheetml/2009/9/main" objectType="CheckBox" fmlaLink="basedata!$C$106" lockText="1" noThreeD="1"/>
</file>

<file path=xl/ctrlProps/ctrlProp23.xml><?xml version="1.0" encoding="utf-8"?>
<formControlPr xmlns="http://schemas.microsoft.com/office/spreadsheetml/2009/9/main" objectType="CheckBox" fmlaLink="basedata!$C$102" lockText="1" noThreeD="1"/>
</file>

<file path=xl/ctrlProps/ctrlProp24.xml><?xml version="1.0" encoding="utf-8"?>
<formControlPr xmlns="http://schemas.microsoft.com/office/spreadsheetml/2009/9/main" objectType="CheckBox" fmlaLink="basedata!$C$105" lockText="1" noThreeD="1"/>
</file>

<file path=xl/ctrlProps/ctrlProp25.xml><?xml version="1.0" encoding="utf-8"?>
<formControlPr xmlns="http://schemas.microsoft.com/office/spreadsheetml/2009/9/main" objectType="CheckBox" fmlaLink="basedata!$C$266" lockText="1" noThreeD="1"/>
</file>

<file path=xl/ctrlProps/ctrlProp26.xml><?xml version="1.0" encoding="utf-8"?>
<formControlPr xmlns="http://schemas.microsoft.com/office/spreadsheetml/2009/9/main" objectType="CheckBox" fmlaLink="basedata!$C$268" lockText="1" noThreeD="1"/>
</file>

<file path=xl/ctrlProps/ctrlProp27.xml><?xml version="1.0" encoding="utf-8"?>
<formControlPr xmlns="http://schemas.microsoft.com/office/spreadsheetml/2009/9/main" objectType="CheckBox" fmlaLink="basedata!$C$265" lockText="1" noThreeD="1"/>
</file>

<file path=xl/ctrlProps/ctrlProp28.xml><?xml version="1.0" encoding="utf-8"?>
<formControlPr xmlns="http://schemas.microsoft.com/office/spreadsheetml/2009/9/main" objectType="CheckBox" fmlaLink="basedata!$C$267" lockText="1" noThreeD="1"/>
</file>

<file path=xl/ctrlProps/ctrlProp29.xml><?xml version="1.0" encoding="utf-8"?>
<formControlPr xmlns="http://schemas.microsoft.com/office/spreadsheetml/2009/9/main" objectType="CheckBox" fmlaLink="basedata!$C$264" lockText="1" noThreeD="1"/>
</file>

<file path=xl/ctrlProps/ctrlProp3.xml><?xml version="1.0" encoding="utf-8"?>
<formControlPr xmlns="http://schemas.microsoft.com/office/spreadsheetml/2009/9/main" objectType="CheckBox" fmlaLink="basedata!$C$103" lockText="1" noThreeD="1"/>
</file>

<file path=xl/ctrlProps/ctrlProp30.xml><?xml version="1.0" encoding="utf-8"?>
<formControlPr xmlns="http://schemas.microsoft.com/office/spreadsheetml/2009/9/main" objectType="CheckBox" fmlaLink="basedata!$C$263" lockText="1" noThreeD="1"/>
</file>

<file path=xl/ctrlProps/ctrlProp31.xml><?xml version="1.0" encoding="utf-8"?>
<formControlPr xmlns="http://schemas.microsoft.com/office/spreadsheetml/2009/9/main" objectType="CheckBox" fmlaLink="TOTALDATA!$C$203" lockText="1" noThreeD="1"/>
</file>

<file path=xl/ctrlProps/ctrlProp32.xml><?xml version="1.0" encoding="utf-8"?>
<formControlPr xmlns="http://schemas.microsoft.com/office/spreadsheetml/2009/9/main" objectType="CheckBox" fmlaLink="TOTALDATA!$C$204" lockText="1" noThreeD="1"/>
</file>

<file path=xl/ctrlProps/ctrlProp33.xml><?xml version="1.0" encoding="utf-8"?>
<formControlPr xmlns="http://schemas.microsoft.com/office/spreadsheetml/2009/9/main" objectType="CheckBox" fmlaLink="TOTALDATA!$C$205" lockText="1" noThreeD="1"/>
</file>

<file path=xl/ctrlProps/ctrlProp34.xml><?xml version="1.0" encoding="utf-8"?>
<formControlPr xmlns="http://schemas.microsoft.com/office/spreadsheetml/2009/9/main" objectType="CheckBox" fmlaLink="TOTALDATA!$C$206" lockText="1" noThreeD="1"/>
</file>

<file path=xl/ctrlProps/ctrlProp35.xml><?xml version="1.0" encoding="utf-8"?>
<formControlPr xmlns="http://schemas.microsoft.com/office/spreadsheetml/2009/9/main" objectType="CheckBox" fmlaLink="basedata!$C$275" lockText="1" noThreeD="1"/>
</file>

<file path=xl/ctrlProps/ctrlProp36.xml><?xml version="1.0" encoding="utf-8"?>
<formControlPr xmlns="http://schemas.microsoft.com/office/spreadsheetml/2009/9/main" objectType="CheckBox" fmlaLink="basedata!$C$276" lockText="1" noThreeD="1"/>
</file>

<file path=xl/ctrlProps/ctrlProp37.xml><?xml version="1.0" encoding="utf-8"?>
<formControlPr xmlns="http://schemas.microsoft.com/office/spreadsheetml/2009/9/main" objectType="CheckBox" checked="Checked" fmlaLink="basedata!$C$269" lockText="1" noThreeD="1"/>
</file>

<file path=xl/ctrlProps/ctrlProp38.xml><?xml version="1.0" encoding="utf-8"?>
<formControlPr xmlns="http://schemas.microsoft.com/office/spreadsheetml/2009/9/main" objectType="CheckBox" fmlaLink="basedata!$C$270" lockText="1" noThreeD="1"/>
</file>

<file path=xl/ctrlProps/ctrlProp39.xml><?xml version="1.0" encoding="utf-8"?>
<formControlPr xmlns="http://schemas.microsoft.com/office/spreadsheetml/2009/9/main" objectType="CheckBox" fmlaLink="basedata!$C$271" lockText="1" noThreeD="1"/>
</file>

<file path=xl/ctrlProps/ctrlProp4.xml><?xml version="1.0" encoding="utf-8"?>
<formControlPr xmlns="http://schemas.microsoft.com/office/spreadsheetml/2009/9/main" objectType="CheckBox" fmlaLink="basedata!$C$247" lockText="1" noThreeD="1"/>
</file>

<file path=xl/ctrlProps/ctrlProp40.xml><?xml version="1.0" encoding="utf-8"?>
<formControlPr xmlns="http://schemas.microsoft.com/office/spreadsheetml/2009/9/main" objectType="CheckBox" fmlaLink="basedata!$C$272" lockText="1" noThreeD="1"/>
</file>

<file path=xl/ctrlProps/ctrlProp41.xml><?xml version="1.0" encoding="utf-8"?>
<formControlPr xmlns="http://schemas.microsoft.com/office/spreadsheetml/2009/9/main" objectType="CheckBox" fmlaLink="basedata!$C$274" lockText="1" noThreeD="1"/>
</file>

<file path=xl/ctrlProps/ctrlProp42.xml><?xml version="1.0" encoding="utf-8"?>
<formControlPr xmlns="http://schemas.microsoft.com/office/spreadsheetml/2009/9/main" objectType="CheckBox" checked="Checked" fmlaLink="basedata!$C$278" lockText="1" noThreeD="1"/>
</file>

<file path=xl/ctrlProps/ctrlProp43.xml><?xml version="1.0" encoding="utf-8"?>
<formControlPr xmlns="http://schemas.microsoft.com/office/spreadsheetml/2009/9/main" objectType="CheckBox" checked="Checked" fmlaLink="basedata!$C$279" lockText="1" noThreeD="1"/>
</file>

<file path=xl/ctrlProps/ctrlProp44.xml><?xml version="1.0" encoding="utf-8"?>
<formControlPr xmlns="http://schemas.microsoft.com/office/spreadsheetml/2009/9/main" objectType="CheckBox" fmlaLink="basedata!$C$280" lockText="1" noThreeD="1"/>
</file>

<file path=xl/ctrlProps/ctrlProp45.xml><?xml version="1.0" encoding="utf-8"?>
<formControlPr xmlns="http://schemas.microsoft.com/office/spreadsheetml/2009/9/main" objectType="CheckBox" fmlaLink="TOTALDATA!$C$203" lockText="1" noThreeD="1"/>
</file>

<file path=xl/ctrlProps/ctrlProp46.xml><?xml version="1.0" encoding="utf-8"?>
<formControlPr xmlns="http://schemas.microsoft.com/office/spreadsheetml/2009/9/main" objectType="CheckBox" fmlaLink="TOTALDATA!$C$204" lockText="1" noThreeD="1"/>
</file>

<file path=xl/ctrlProps/ctrlProp5.xml><?xml version="1.0" encoding="utf-8"?>
<formControlPr xmlns="http://schemas.microsoft.com/office/spreadsheetml/2009/9/main" objectType="CheckBox" fmlaLink="basedata!$C$249" lockText="1" noThreeD="1"/>
</file>

<file path=xl/ctrlProps/ctrlProp6.xml><?xml version="1.0" encoding="utf-8"?>
<formControlPr xmlns="http://schemas.microsoft.com/office/spreadsheetml/2009/9/main" objectType="CheckBox" fmlaLink="basedata!$C$248" lockText="1" noThreeD="1"/>
</file>

<file path=xl/ctrlProps/ctrlProp7.xml><?xml version="1.0" encoding="utf-8"?>
<formControlPr xmlns="http://schemas.microsoft.com/office/spreadsheetml/2009/9/main" objectType="CheckBox" fmlaLink="basedata!$C$250" lockText="1" noThreeD="1"/>
</file>

<file path=xl/ctrlProps/ctrlProp8.xml><?xml version="1.0" encoding="utf-8"?>
<formControlPr xmlns="http://schemas.microsoft.com/office/spreadsheetml/2009/9/main" objectType="CheckBox" fmlaLink="TOTALDATA!$C$208" lockText="1" noThreeD="1"/>
</file>

<file path=xl/ctrlProps/ctrlProp9.xml><?xml version="1.0" encoding="utf-8"?>
<formControlPr xmlns="http://schemas.microsoft.com/office/spreadsheetml/2009/9/main" objectType="CheckBox" fmlaLink="TOTALDATA!$C$207" lockText="1" noThreeD="1"/>
</file>

<file path=xl/drawings/drawing1.xml><?xml version="1.0" encoding="utf-8"?>
<xdr:wsDr xmlns:xdr="http://schemas.openxmlformats.org/drawingml/2006/spreadsheetDrawing" xmlns:a="http://schemas.openxmlformats.org/drawingml/2006/main">
  <xdr:twoCellAnchor>
    <xdr:from>
      <xdr:col>38</xdr:col>
      <xdr:colOff>114299</xdr:colOff>
      <xdr:row>9</xdr:row>
      <xdr:rowOff>49529</xdr:rowOff>
    </xdr:from>
    <xdr:to>
      <xdr:col>46</xdr:col>
      <xdr:colOff>44898</xdr:colOff>
      <xdr:row>16</xdr:row>
      <xdr:rowOff>164579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852159" y="2000249"/>
          <a:ext cx="1119319" cy="1639050"/>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Century" pitchFamily="18" charset="0"/>
              <a:ea typeface="ＭＳ Ｐ明朝" pitchFamily="18" charset="-128"/>
            </a:rPr>
            <a:t>写　　真</a:t>
          </a:r>
        </a:p>
        <a:p>
          <a:pPr algn="ctr"/>
          <a:r>
            <a:rPr kumimoji="1" lang="ja-JP" altLang="en-US" sz="900">
              <a:solidFill>
                <a:sysClr val="windowText" lastClr="000000"/>
              </a:solidFill>
              <a:latin typeface="Century" pitchFamily="18" charset="0"/>
              <a:ea typeface="ＭＳ Ｐ明朝" pitchFamily="18" charset="-128"/>
            </a:rPr>
            <a:t>最近</a:t>
          </a:r>
          <a:r>
            <a:rPr kumimoji="1" lang="en-US" altLang="ja-JP" sz="900">
              <a:solidFill>
                <a:sysClr val="windowText" lastClr="000000"/>
              </a:solidFill>
              <a:latin typeface="Century" pitchFamily="18" charset="0"/>
              <a:ea typeface="ＭＳ Ｐ明朝" pitchFamily="18" charset="-128"/>
            </a:rPr>
            <a:t>3</a:t>
          </a:r>
          <a:r>
            <a:rPr kumimoji="1" lang="ja-JP" altLang="en-US" sz="900">
              <a:solidFill>
                <a:sysClr val="windowText" lastClr="000000"/>
              </a:solidFill>
              <a:latin typeface="Century" pitchFamily="18" charset="0"/>
              <a:ea typeface="ＭＳ Ｐ明朝" pitchFamily="18" charset="-128"/>
            </a:rPr>
            <a:t>ヶ月以内に</a:t>
          </a:r>
        </a:p>
        <a:p>
          <a:pPr algn="ctr"/>
          <a:r>
            <a:rPr kumimoji="1" lang="ja-JP" altLang="en-US" sz="900">
              <a:solidFill>
                <a:sysClr val="windowText" lastClr="000000"/>
              </a:solidFill>
              <a:latin typeface="Century" pitchFamily="18" charset="0"/>
              <a:ea typeface="ＭＳ Ｐ明朝" pitchFamily="18" charset="-128"/>
            </a:rPr>
            <a:t>撮影したもの</a:t>
          </a:r>
        </a:p>
        <a:p>
          <a:pPr algn="ctr"/>
          <a:r>
            <a:rPr kumimoji="1" lang="en-US" altLang="ja-JP" sz="900">
              <a:solidFill>
                <a:sysClr val="windowText" lastClr="000000"/>
              </a:solidFill>
              <a:latin typeface="Century" pitchFamily="18" charset="0"/>
              <a:ea typeface="ＭＳ Ｐ明朝" pitchFamily="18" charset="-128"/>
            </a:rPr>
            <a:t>4</a:t>
          </a:r>
          <a:r>
            <a:rPr kumimoji="1" lang="ja-JP" altLang="en-US" sz="900">
              <a:solidFill>
                <a:sysClr val="windowText" lastClr="000000"/>
              </a:solidFill>
              <a:latin typeface="Century" pitchFamily="18" charset="0"/>
              <a:ea typeface="ＭＳ Ｐ明朝" pitchFamily="18" charset="-128"/>
            </a:rPr>
            <a:t>ｃｍ</a:t>
          </a:r>
          <a:r>
            <a:rPr kumimoji="1" lang="en-US" altLang="ja-JP" sz="900">
              <a:solidFill>
                <a:sysClr val="windowText" lastClr="000000"/>
              </a:solidFill>
              <a:latin typeface="Century" pitchFamily="18" charset="0"/>
              <a:ea typeface="ＭＳ Ｐ明朝" pitchFamily="18" charset="-128"/>
            </a:rPr>
            <a:t>×3</a:t>
          </a:r>
          <a:r>
            <a:rPr kumimoji="1" lang="ja-JP" altLang="en-US" sz="900">
              <a:solidFill>
                <a:sysClr val="windowText" lastClr="000000"/>
              </a:solidFill>
              <a:latin typeface="Century" pitchFamily="18" charset="0"/>
              <a:ea typeface="ＭＳ Ｐ明朝" pitchFamily="18" charset="-128"/>
            </a:rPr>
            <a:t>ｃｍ</a:t>
          </a:r>
        </a:p>
        <a:p>
          <a:pPr algn="ctr"/>
          <a:endParaRPr kumimoji="1" lang="ja-JP" altLang="en-US" sz="900">
            <a:solidFill>
              <a:sysClr val="windowText" lastClr="000000"/>
            </a:solidFill>
            <a:latin typeface="Century" pitchFamily="18" charset="0"/>
            <a:ea typeface="ＭＳ Ｐ明朝" pitchFamily="18" charset="-128"/>
          </a:endParaRPr>
        </a:p>
        <a:p>
          <a:pPr algn="ctr"/>
          <a:r>
            <a:rPr kumimoji="1" lang="en-US" altLang="ja-JP" sz="900">
              <a:solidFill>
                <a:sysClr val="windowText" lastClr="000000"/>
              </a:solidFill>
              <a:latin typeface="Century" pitchFamily="18" charset="0"/>
              <a:ea typeface="ＭＳ Ｐ明朝" pitchFamily="18" charset="-128"/>
            </a:rPr>
            <a:t>Picture</a:t>
          </a:r>
        </a:p>
        <a:p>
          <a:pPr algn="ctr"/>
          <a:endParaRPr kumimoji="1" lang="en-US" altLang="ja-JP" sz="900">
            <a:solidFill>
              <a:sysClr val="windowText" lastClr="000000"/>
            </a:solidFill>
            <a:latin typeface="Century" pitchFamily="18" charset="0"/>
            <a:ea typeface="ＭＳ Ｐ明朝" pitchFamily="18" charset="-128"/>
          </a:endParaRPr>
        </a:p>
        <a:p>
          <a:pPr algn="ctr"/>
          <a:r>
            <a:rPr kumimoji="1" lang="en-US" altLang="ja-JP" sz="900">
              <a:solidFill>
                <a:sysClr val="windowText" lastClr="000000"/>
              </a:solidFill>
              <a:latin typeface="Century" pitchFamily="18" charset="0"/>
              <a:ea typeface="ＭＳ Ｐ明朝" pitchFamily="18" charset="-128"/>
            </a:rPr>
            <a:t>Taken within </a:t>
          </a:r>
        </a:p>
        <a:p>
          <a:pPr algn="ctr"/>
          <a:r>
            <a:rPr kumimoji="1" lang="en-US" altLang="ja-JP" sz="900">
              <a:solidFill>
                <a:sysClr val="windowText" lastClr="000000"/>
              </a:solidFill>
              <a:latin typeface="Century" pitchFamily="18" charset="0"/>
              <a:ea typeface="ＭＳ Ｐ明朝" pitchFamily="18" charset="-128"/>
            </a:rPr>
            <a:t>3months</a:t>
          </a:r>
          <a:endParaRPr kumimoji="1" lang="ja-JP" altLang="en-US" sz="900">
            <a:solidFill>
              <a:sysClr val="windowText" lastClr="000000"/>
            </a:solidFill>
            <a:latin typeface="Century" pitchFamily="18" charset="0"/>
            <a:ea typeface="ＭＳ Ｐ明朝"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44</xdr:col>
          <xdr:colOff>171450</xdr:colOff>
          <xdr:row>50</xdr:row>
          <xdr:rowOff>9525</xdr:rowOff>
        </xdr:from>
        <xdr:to>
          <xdr:col>46</xdr:col>
          <xdr:colOff>123825</xdr:colOff>
          <xdr:row>50</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51</xdr:row>
          <xdr:rowOff>9525</xdr:rowOff>
        </xdr:from>
        <xdr:to>
          <xdr:col>44</xdr:col>
          <xdr:colOff>152400</xdr:colOff>
          <xdr:row>51</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46</xdr:row>
          <xdr:rowOff>28575</xdr:rowOff>
        </xdr:from>
        <xdr:to>
          <xdr:col>17</xdr:col>
          <xdr:colOff>9525</xdr:colOff>
          <xdr:row>47</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32</xdr:row>
          <xdr:rowOff>85725</xdr:rowOff>
        </xdr:from>
        <xdr:to>
          <xdr:col>22</xdr:col>
          <xdr:colOff>114300</xdr:colOff>
          <xdr:row>33</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34</xdr:row>
          <xdr:rowOff>85725</xdr:rowOff>
        </xdr:from>
        <xdr:to>
          <xdr:col>22</xdr:col>
          <xdr:colOff>114300</xdr:colOff>
          <xdr:row>35</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32</xdr:row>
          <xdr:rowOff>85725</xdr:rowOff>
        </xdr:from>
        <xdr:to>
          <xdr:col>27</xdr:col>
          <xdr:colOff>114300</xdr:colOff>
          <xdr:row>33</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34</xdr:row>
          <xdr:rowOff>85725</xdr:rowOff>
        </xdr:from>
        <xdr:to>
          <xdr:col>27</xdr:col>
          <xdr:colOff>114300</xdr:colOff>
          <xdr:row>35</xdr:row>
          <xdr:rowOff>76200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36</xdr:row>
          <xdr:rowOff>28575</xdr:rowOff>
        </xdr:from>
        <xdr:to>
          <xdr:col>25</xdr:col>
          <xdr:colOff>47625</xdr:colOff>
          <xdr:row>37</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36</xdr:row>
          <xdr:rowOff>28575</xdr:rowOff>
        </xdr:from>
        <xdr:to>
          <xdr:col>30</xdr:col>
          <xdr:colOff>76200</xdr:colOff>
          <xdr:row>37</xdr:row>
          <xdr:rowOff>66675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24</xdr:row>
          <xdr:rowOff>28575</xdr:rowOff>
        </xdr:from>
        <xdr:to>
          <xdr:col>27</xdr:col>
          <xdr:colOff>28575</xdr:colOff>
          <xdr:row>25</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24</xdr:row>
          <xdr:rowOff>9525</xdr:rowOff>
        </xdr:from>
        <xdr:to>
          <xdr:col>30</xdr:col>
          <xdr:colOff>47625</xdr:colOff>
          <xdr:row>25</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26</xdr:row>
          <xdr:rowOff>28575</xdr:rowOff>
        </xdr:from>
        <xdr:to>
          <xdr:col>27</xdr:col>
          <xdr:colOff>47625</xdr:colOff>
          <xdr:row>27</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28</xdr:row>
          <xdr:rowOff>28575</xdr:rowOff>
        </xdr:from>
        <xdr:to>
          <xdr:col>27</xdr:col>
          <xdr:colOff>28575</xdr:colOff>
          <xdr:row>29</xdr:row>
          <xdr:rowOff>66675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26</xdr:row>
          <xdr:rowOff>38100</xdr:rowOff>
        </xdr:from>
        <xdr:to>
          <xdr:col>29</xdr:col>
          <xdr:colOff>142875</xdr:colOff>
          <xdr:row>27</xdr:row>
          <xdr:rowOff>76200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28</xdr:row>
          <xdr:rowOff>28575</xdr:rowOff>
        </xdr:from>
        <xdr:to>
          <xdr:col>29</xdr:col>
          <xdr:colOff>123825</xdr:colOff>
          <xdr:row>29</xdr:row>
          <xdr:rowOff>66675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xdr:row>
          <xdr:rowOff>0</xdr:rowOff>
        </xdr:from>
        <xdr:to>
          <xdr:col>23</xdr:col>
          <xdr:colOff>9525</xdr:colOff>
          <xdr:row>15</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0</xdr:rowOff>
        </xdr:from>
        <xdr:to>
          <xdr:col>23</xdr:col>
          <xdr:colOff>9525</xdr:colOff>
          <xdr:row>16</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8</xdr:col>
          <xdr:colOff>76200</xdr:colOff>
          <xdr:row>17</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0</xdr:rowOff>
        </xdr:from>
        <xdr:to>
          <xdr:col>17</xdr:col>
          <xdr:colOff>38100</xdr:colOff>
          <xdr:row>17</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xdr:row>
          <xdr:rowOff>228600</xdr:rowOff>
        </xdr:from>
        <xdr:to>
          <xdr:col>20</xdr:col>
          <xdr:colOff>85725</xdr:colOff>
          <xdr:row>6</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5</xdr:row>
          <xdr:rowOff>200025</xdr:rowOff>
        </xdr:from>
        <xdr:to>
          <xdr:col>22</xdr:col>
          <xdr:colOff>28575</xdr:colOff>
          <xdr:row>7</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180975</xdr:colOff>
          <xdr:row>50</xdr:row>
          <xdr:rowOff>295275</xdr:rowOff>
        </xdr:from>
        <xdr:to>
          <xdr:col>46</xdr:col>
          <xdr:colOff>47625</xdr:colOff>
          <xdr:row>51</xdr:row>
          <xdr:rowOff>266700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46</xdr:row>
          <xdr:rowOff>28575</xdr:rowOff>
        </xdr:from>
        <xdr:to>
          <xdr:col>21</xdr:col>
          <xdr:colOff>142875</xdr:colOff>
          <xdr:row>47</xdr:row>
          <xdr:rowOff>66675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50</xdr:row>
          <xdr:rowOff>19050</xdr:rowOff>
        </xdr:from>
        <xdr:to>
          <xdr:col>44</xdr:col>
          <xdr:colOff>133350</xdr:colOff>
          <xdr:row>50</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85725</xdr:colOff>
          <xdr:row>51</xdr:row>
          <xdr:rowOff>47625</xdr:rowOff>
        </xdr:from>
        <xdr:to>
          <xdr:col>45</xdr:col>
          <xdr:colOff>66675</xdr:colOff>
          <xdr:row>52</xdr:row>
          <xdr:rowOff>142875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53</xdr:row>
          <xdr:rowOff>47625</xdr:rowOff>
        </xdr:from>
        <xdr:to>
          <xdr:col>45</xdr:col>
          <xdr:colOff>66675</xdr:colOff>
          <xdr:row>54</xdr:row>
          <xdr:rowOff>142875</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51</xdr:row>
          <xdr:rowOff>47625</xdr:rowOff>
        </xdr:from>
        <xdr:to>
          <xdr:col>38</xdr:col>
          <xdr:colOff>66675</xdr:colOff>
          <xdr:row>52</xdr:row>
          <xdr:rowOff>142875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53</xdr:row>
          <xdr:rowOff>47625</xdr:rowOff>
        </xdr:from>
        <xdr:to>
          <xdr:col>38</xdr:col>
          <xdr:colOff>66675</xdr:colOff>
          <xdr:row>54</xdr:row>
          <xdr:rowOff>142875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85725</xdr:rowOff>
        </xdr:from>
        <xdr:to>
          <xdr:col>11</xdr:col>
          <xdr:colOff>123825</xdr:colOff>
          <xdr:row>36</xdr:row>
          <xdr:rowOff>219075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35</xdr:row>
          <xdr:rowOff>104775</xdr:rowOff>
        </xdr:from>
        <xdr:to>
          <xdr:col>16</xdr:col>
          <xdr:colOff>114300</xdr:colOff>
          <xdr:row>36</xdr:row>
          <xdr:rowOff>219075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3</xdr:row>
          <xdr:rowOff>9525</xdr:rowOff>
        </xdr:from>
        <xdr:to>
          <xdr:col>38</xdr:col>
          <xdr:colOff>152400</xdr:colOff>
          <xdr:row>4</xdr:row>
          <xdr:rowOff>19050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66675</xdr:colOff>
          <xdr:row>3</xdr:row>
          <xdr:rowOff>0</xdr:rowOff>
        </xdr:from>
        <xdr:to>
          <xdr:col>41</xdr:col>
          <xdr:colOff>142875</xdr:colOff>
          <xdr:row>4</xdr:row>
          <xdr:rowOff>9525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6</xdr:row>
          <xdr:rowOff>47625</xdr:rowOff>
        </xdr:from>
        <xdr:to>
          <xdr:col>29</xdr:col>
          <xdr:colOff>9525</xdr:colOff>
          <xdr:row>6</xdr:row>
          <xdr:rowOff>247650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6</xdr:row>
          <xdr:rowOff>38100</xdr:rowOff>
        </xdr:from>
        <xdr:to>
          <xdr:col>24</xdr:col>
          <xdr:colOff>114300</xdr:colOff>
          <xdr:row>6</xdr:row>
          <xdr:rowOff>228600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9525</xdr:colOff>
          <xdr:row>38</xdr:row>
          <xdr:rowOff>142875</xdr:rowOff>
        </xdr:from>
        <xdr:to>
          <xdr:col>21</xdr:col>
          <xdr:colOff>85725</xdr:colOff>
          <xdr:row>40</xdr:row>
          <xdr:rowOff>47625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38</xdr:row>
          <xdr:rowOff>142875</xdr:rowOff>
        </xdr:from>
        <xdr:to>
          <xdr:col>29</xdr:col>
          <xdr:colOff>85725</xdr:colOff>
          <xdr:row>40</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161925</xdr:rowOff>
        </xdr:from>
        <xdr:to>
          <xdr:col>1</xdr:col>
          <xdr:colOff>76200</xdr:colOff>
          <xdr:row>40</xdr:row>
          <xdr:rowOff>66675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1</xdr:col>
          <xdr:colOff>76200</xdr:colOff>
          <xdr:row>44</xdr:row>
          <xdr:rowOff>66675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1</xdr:col>
          <xdr:colOff>76200</xdr:colOff>
          <xdr:row>46</xdr:row>
          <xdr:rowOff>85725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9525</xdr:rowOff>
        </xdr:from>
        <xdr:to>
          <xdr:col>1</xdr:col>
          <xdr:colOff>76200</xdr:colOff>
          <xdr:row>48</xdr:row>
          <xdr:rowOff>85725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39</xdr:row>
          <xdr:rowOff>0</xdr:rowOff>
        </xdr:from>
        <xdr:to>
          <xdr:col>13</xdr:col>
          <xdr:colOff>85725</xdr:colOff>
          <xdr:row>40</xdr:row>
          <xdr:rowOff>66675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43</xdr:row>
          <xdr:rowOff>161925</xdr:rowOff>
        </xdr:from>
        <xdr:to>
          <xdr:col>9</xdr:col>
          <xdr:colOff>66675</xdr:colOff>
          <xdr:row>45</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43</xdr:row>
          <xdr:rowOff>142875</xdr:rowOff>
        </xdr:from>
        <xdr:to>
          <xdr:col>25</xdr:col>
          <xdr:colOff>66675</xdr:colOff>
          <xdr:row>45</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46</xdr:row>
          <xdr:rowOff>85725</xdr:rowOff>
        </xdr:from>
        <xdr:to>
          <xdr:col>9</xdr:col>
          <xdr:colOff>142875</xdr:colOff>
          <xdr:row>48</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11</xdr:row>
          <xdr:rowOff>114300</xdr:rowOff>
        </xdr:from>
        <xdr:to>
          <xdr:col>31</xdr:col>
          <xdr:colOff>38100</xdr:colOff>
          <xdr:row>13</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11</xdr:row>
          <xdr:rowOff>104775</xdr:rowOff>
        </xdr:from>
        <xdr:to>
          <xdr:col>34</xdr:col>
          <xdr:colOff>66675</xdr:colOff>
          <xdr:row>13</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2.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3.vml"/><Relationship Id="rId7" Type="http://schemas.openxmlformats.org/officeDocument/2006/relationships/ctrlProp" Target="../ctrlProps/ctrlProp3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6.xml"/><Relationship Id="rId3" Type="http://schemas.openxmlformats.org/officeDocument/2006/relationships/vmlDrawing" Target="../drawings/vmlDrawing4.vml"/><Relationship Id="rId7" Type="http://schemas.openxmlformats.org/officeDocument/2006/relationships/ctrlProp" Target="../ctrlProps/ctrlProp4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42"/>
  <sheetViews>
    <sheetView showGridLines="0" topLeftCell="A7" zoomScaleNormal="100" zoomScaleSheetLayoutView="100" workbookViewId="0">
      <selection activeCell="F9" sqref="F9:J10"/>
    </sheetView>
  </sheetViews>
  <sheetFormatPr defaultColWidth="9" defaultRowHeight="14.25"/>
  <cols>
    <col min="1" max="1" width="2.375" style="1" customWidth="1"/>
    <col min="2" max="4" width="2.125" style="1" customWidth="1"/>
    <col min="5" max="5" width="2.875" style="1" customWidth="1"/>
    <col min="6" max="9" width="2.125" style="1" customWidth="1"/>
    <col min="10" max="10" width="3.5" style="1" customWidth="1"/>
    <col min="11" max="16" width="2.125" style="1" customWidth="1"/>
    <col min="17" max="17" width="2.625" style="1" customWidth="1"/>
    <col min="18" max="22" width="2.125" style="1" customWidth="1"/>
    <col min="23" max="23" width="3" style="1" customWidth="1"/>
    <col min="24" max="37" width="2.125" style="1" customWidth="1"/>
    <col min="38" max="38" width="2.375" style="1" customWidth="1"/>
    <col min="39" max="43" width="2.125" style="1" customWidth="1"/>
    <col min="44" max="44" width="2" style="1" customWidth="1"/>
    <col min="45" max="45" width="2.625" style="1" customWidth="1"/>
    <col min="46" max="46" width="2.125" style="1" customWidth="1"/>
    <col min="47" max="47" width="5" style="1" customWidth="1"/>
    <col min="48" max="51" width="2.125" style="1" customWidth="1"/>
    <col min="52" max="256" width="9" style="1"/>
    <col min="257" max="257" width="2.375" style="1" customWidth="1"/>
    <col min="258" max="260" width="2.125" style="1" customWidth="1"/>
    <col min="261" max="261" width="2.875" style="1" customWidth="1"/>
    <col min="262" max="265" width="2.125" style="1" customWidth="1"/>
    <col min="266" max="266" width="3.5" style="1" customWidth="1"/>
    <col min="267" max="278" width="2.125" style="1" customWidth="1"/>
    <col min="279" max="279" width="3" style="1" customWidth="1"/>
    <col min="280" max="293" width="2.125" style="1" customWidth="1"/>
    <col min="294" max="294" width="2.375" style="1" customWidth="1"/>
    <col min="295" max="299" width="2.125" style="1" customWidth="1"/>
    <col min="300" max="300" width="2" style="1" customWidth="1"/>
    <col min="301" max="301" width="2.625" style="1" customWidth="1"/>
    <col min="302" max="302" width="2.125" style="1" customWidth="1"/>
    <col min="303" max="303" width="2.875" style="1" customWidth="1"/>
    <col min="304" max="307" width="2.125" style="1" customWidth="1"/>
    <col min="308" max="512" width="9" style="1"/>
    <col min="513" max="513" width="2.375" style="1" customWidth="1"/>
    <col min="514" max="516" width="2.125" style="1" customWidth="1"/>
    <col min="517" max="517" width="2.875" style="1" customWidth="1"/>
    <col min="518" max="521" width="2.125" style="1" customWidth="1"/>
    <col min="522" max="522" width="3.5" style="1" customWidth="1"/>
    <col min="523" max="534" width="2.125" style="1" customWidth="1"/>
    <col min="535" max="535" width="3" style="1" customWidth="1"/>
    <col min="536" max="549" width="2.125" style="1" customWidth="1"/>
    <col min="550" max="550" width="2.375" style="1" customWidth="1"/>
    <col min="551" max="555" width="2.125" style="1" customWidth="1"/>
    <col min="556" max="556" width="2" style="1" customWidth="1"/>
    <col min="557" max="557" width="2.625" style="1" customWidth="1"/>
    <col min="558" max="558" width="2.125" style="1" customWidth="1"/>
    <col min="559" max="559" width="2.875" style="1" customWidth="1"/>
    <col min="560" max="563" width="2.125" style="1" customWidth="1"/>
    <col min="564" max="768" width="9" style="1"/>
    <col min="769" max="769" width="2.375" style="1" customWidth="1"/>
    <col min="770" max="772" width="2.125" style="1" customWidth="1"/>
    <col min="773" max="773" width="2.875" style="1" customWidth="1"/>
    <col min="774" max="777" width="2.125" style="1" customWidth="1"/>
    <col min="778" max="778" width="3.5" style="1" customWidth="1"/>
    <col min="779" max="790" width="2.125" style="1" customWidth="1"/>
    <col min="791" max="791" width="3" style="1" customWidth="1"/>
    <col min="792" max="805" width="2.125" style="1" customWidth="1"/>
    <col min="806" max="806" width="2.375" style="1" customWidth="1"/>
    <col min="807" max="811" width="2.125" style="1" customWidth="1"/>
    <col min="812" max="812" width="2" style="1" customWidth="1"/>
    <col min="813" max="813" width="2.625" style="1" customWidth="1"/>
    <col min="814" max="814" width="2.125" style="1" customWidth="1"/>
    <col min="815" max="815" width="2.875" style="1" customWidth="1"/>
    <col min="816" max="819" width="2.125" style="1" customWidth="1"/>
    <col min="820" max="1024" width="9" style="1"/>
    <col min="1025" max="1025" width="2.375" style="1" customWidth="1"/>
    <col min="1026" max="1028" width="2.125" style="1" customWidth="1"/>
    <col min="1029" max="1029" width="2.875" style="1" customWidth="1"/>
    <col min="1030" max="1033" width="2.125" style="1" customWidth="1"/>
    <col min="1034" max="1034" width="3.5" style="1" customWidth="1"/>
    <col min="1035" max="1046" width="2.125" style="1" customWidth="1"/>
    <col min="1047" max="1047" width="3" style="1" customWidth="1"/>
    <col min="1048" max="1061" width="2.125" style="1" customWidth="1"/>
    <col min="1062" max="1062" width="2.375" style="1" customWidth="1"/>
    <col min="1063" max="1067" width="2.125" style="1" customWidth="1"/>
    <col min="1068" max="1068" width="2" style="1" customWidth="1"/>
    <col min="1069" max="1069" width="2.625" style="1" customWidth="1"/>
    <col min="1070" max="1070" width="2.125" style="1" customWidth="1"/>
    <col min="1071" max="1071" width="2.875" style="1" customWidth="1"/>
    <col min="1072" max="1075" width="2.125" style="1" customWidth="1"/>
    <col min="1076" max="1280" width="9" style="1"/>
    <col min="1281" max="1281" width="2.375" style="1" customWidth="1"/>
    <col min="1282" max="1284" width="2.125" style="1" customWidth="1"/>
    <col min="1285" max="1285" width="2.875" style="1" customWidth="1"/>
    <col min="1286" max="1289" width="2.125" style="1" customWidth="1"/>
    <col min="1290" max="1290" width="3.5" style="1" customWidth="1"/>
    <col min="1291" max="1302" width="2.125" style="1" customWidth="1"/>
    <col min="1303" max="1303" width="3" style="1" customWidth="1"/>
    <col min="1304" max="1317" width="2.125" style="1" customWidth="1"/>
    <col min="1318" max="1318" width="2.375" style="1" customWidth="1"/>
    <col min="1319" max="1323" width="2.125" style="1" customWidth="1"/>
    <col min="1324" max="1324" width="2" style="1" customWidth="1"/>
    <col min="1325" max="1325" width="2.625" style="1" customWidth="1"/>
    <col min="1326" max="1326" width="2.125" style="1" customWidth="1"/>
    <col min="1327" max="1327" width="2.875" style="1" customWidth="1"/>
    <col min="1328" max="1331" width="2.125" style="1" customWidth="1"/>
    <col min="1332" max="1536" width="9" style="1"/>
    <col min="1537" max="1537" width="2.375" style="1" customWidth="1"/>
    <col min="1538" max="1540" width="2.125" style="1" customWidth="1"/>
    <col min="1541" max="1541" width="2.875" style="1" customWidth="1"/>
    <col min="1542" max="1545" width="2.125" style="1" customWidth="1"/>
    <col min="1546" max="1546" width="3.5" style="1" customWidth="1"/>
    <col min="1547" max="1558" width="2.125" style="1" customWidth="1"/>
    <col min="1559" max="1559" width="3" style="1" customWidth="1"/>
    <col min="1560" max="1573" width="2.125" style="1" customWidth="1"/>
    <col min="1574" max="1574" width="2.375" style="1" customWidth="1"/>
    <col min="1575" max="1579" width="2.125" style="1" customWidth="1"/>
    <col min="1580" max="1580" width="2" style="1" customWidth="1"/>
    <col min="1581" max="1581" width="2.625" style="1" customWidth="1"/>
    <col min="1582" max="1582" width="2.125" style="1" customWidth="1"/>
    <col min="1583" max="1583" width="2.875" style="1" customWidth="1"/>
    <col min="1584" max="1587" width="2.125" style="1" customWidth="1"/>
    <col min="1588" max="1792" width="9" style="1"/>
    <col min="1793" max="1793" width="2.375" style="1" customWidth="1"/>
    <col min="1794" max="1796" width="2.125" style="1" customWidth="1"/>
    <col min="1797" max="1797" width="2.875" style="1" customWidth="1"/>
    <col min="1798" max="1801" width="2.125" style="1" customWidth="1"/>
    <col min="1802" max="1802" width="3.5" style="1" customWidth="1"/>
    <col min="1803" max="1814" width="2.125" style="1" customWidth="1"/>
    <col min="1815" max="1815" width="3" style="1" customWidth="1"/>
    <col min="1816" max="1829" width="2.125" style="1" customWidth="1"/>
    <col min="1830" max="1830" width="2.375" style="1" customWidth="1"/>
    <col min="1831" max="1835" width="2.125" style="1" customWidth="1"/>
    <col min="1836" max="1836" width="2" style="1" customWidth="1"/>
    <col min="1837" max="1837" width="2.625" style="1" customWidth="1"/>
    <col min="1838" max="1838" width="2.125" style="1" customWidth="1"/>
    <col min="1839" max="1839" width="2.875" style="1" customWidth="1"/>
    <col min="1840" max="1843" width="2.125" style="1" customWidth="1"/>
    <col min="1844" max="2048" width="9" style="1"/>
    <col min="2049" max="2049" width="2.375" style="1" customWidth="1"/>
    <col min="2050" max="2052" width="2.125" style="1" customWidth="1"/>
    <col min="2053" max="2053" width="2.875" style="1" customWidth="1"/>
    <col min="2054" max="2057" width="2.125" style="1" customWidth="1"/>
    <col min="2058" max="2058" width="3.5" style="1" customWidth="1"/>
    <col min="2059" max="2070" width="2.125" style="1" customWidth="1"/>
    <col min="2071" max="2071" width="3" style="1" customWidth="1"/>
    <col min="2072" max="2085" width="2.125" style="1" customWidth="1"/>
    <col min="2086" max="2086" width="2.375" style="1" customWidth="1"/>
    <col min="2087" max="2091" width="2.125" style="1" customWidth="1"/>
    <col min="2092" max="2092" width="2" style="1" customWidth="1"/>
    <col min="2093" max="2093" width="2.625" style="1" customWidth="1"/>
    <col min="2094" max="2094" width="2.125" style="1" customWidth="1"/>
    <col min="2095" max="2095" width="2.875" style="1" customWidth="1"/>
    <col min="2096" max="2099" width="2.125" style="1" customWidth="1"/>
    <col min="2100" max="2304" width="9" style="1"/>
    <col min="2305" max="2305" width="2.375" style="1" customWidth="1"/>
    <col min="2306" max="2308" width="2.125" style="1" customWidth="1"/>
    <col min="2309" max="2309" width="2.875" style="1" customWidth="1"/>
    <col min="2310" max="2313" width="2.125" style="1" customWidth="1"/>
    <col min="2314" max="2314" width="3.5" style="1" customWidth="1"/>
    <col min="2315" max="2326" width="2.125" style="1" customWidth="1"/>
    <col min="2327" max="2327" width="3" style="1" customWidth="1"/>
    <col min="2328" max="2341" width="2.125" style="1" customWidth="1"/>
    <col min="2342" max="2342" width="2.375" style="1" customWidth="1"/>
    <col min="2343" max="2347" width="2.125" style="1" customWidth="1"/>
    <col min="2348" max="2348" width="2" style="1" customWidth="1"/>
    <col min="2349" max="2349" width="2.625" style="1" customWidth="1"/>
    <col min="2350" max="2350" width="2.125" style="1" customWidth="1"/>
    <col min="2351" max="2351" width="2.875" style="1" customWidth="1"/>
    <col min="2352" max="2355" width="2.125" style="1" customWidth="1"/>
    <col min="2356" max="2560" width="9" style="1"/>
    <col min="2561" max="2561" width="2.375" style="1" customWidth="1"/>
    <col min="2562" max="2564" width="2.125" style="1" customWidth="1"/>
    <col min="2565" max="2565" width="2.875" style="1" customWidth="1"/>
    <col min="2566" max="2569" width="2.125" style="1" customWidth="1"/>
    <col min="2570" max="2570" width="3.5" style="1" customWidth="1"/>
    <col min="2571" max="2582" width="2.125" style="1" customWidth="1"/>
    <col min="2583" max="2583" width="3" style="1" customWidth="1"/>
    <col min="2584" max="2597" width="2.125" style="1" customWidth="1"/>
    <col min="2598" max="2598" width="2.375" style="1" customWidth="1"/>
    <col min="2599" max="2603" width="2.125" style="1" customWidth="1"/>
    <col min="2604" max="2604" width="2" style="1" customWidth="1"/>
    <col min="2605" max="2605" width="2.625" style="1" customWidth="1"/>
    <col min="2606" max="2606" width="2.125" style="1" customWidth="1"/>
    <col min="2607" max="2607" width="2.875" style="1" customWidth="1"/>
    <col min="2608" max="2611" width="2.125" style="1" customWidth="1"/>
    <col min="2612" max="2816" width="9" style="1"/>
    <col min="2817" max="2817" width="2.375" style="1" customWidth="1"/>
    <col min="2818" max="2820" width="2.125" style="1" customWidth="1"/>
    <col min="2821" max="2821" width="2.875" style="1" customWidth="1"/>
    <col min="2822" max="2825" width="2.125" style="1" customWidth="1"/>
    <col min="2826" max="2826" width="3.5" style="1" customWidth="1"/>
    <col min="2827" max="2838" width="2.125" style="1" customWidth="1"/>
    <col min="2839" max="2839" width="3" style="1" customWidth="1"/>
    <col min="2840" max="2853" width="2.125" style="1" customWidth="1"/>
    <col min="2854" max="2854" width="2.375" style="1" customWidth="1"/>
    <col min="2855" max="2859" width="2.125" style="1" customWidth="1"/>
    <col min="2860" max="2860" width="2" style="1" customWidth="1"/>
    <col min="2861" max="2861" width="2.625" style="1" customWidth="1"/>
    <col min="2862" max="2862" width="2.125" style="1" customWidth="1"/>
    <col min="2863" max="2863" width="2.875" style="1" customWidth="1"/>
    <col min="2864" max="2867" width="2.125" style="1" customWidth="1"/>
    <col min="2868" max="3072" width="9" style="1"/>
    <col min="3073" max="3073" width="2.375" style="1" customWidth="1"/>
    <col min="3074" max="3076" width="2.125" style="1" customWidth="1"/>
    <col min="3077" max="3077" width="2.875" style="1" customWidth="1"/>
    <col min="3078" max="3081" width="2.125" style="1" customWidth="1"/>
    <col min="3082" max="3082" width="3.5" style="1" customWidth="1"/>
    <col min="3083" max="3094" width="2.125" style="1" customWidth="1"/>
    <col min="3095" max="3095" width="3" style="1" customWidth="1"/>
    <col min="3096" max="3109" width="2.125" style="1" customWidth="1"/>
    <col min="3110" max="3110" width="2.375" style="1" customWidth="1"/>
    <col min="3111" max="3115" width="2.125" style="1" customWidth="1"/>
    <col min="3116" max="3116" width="2" style="1" customWidth="1"/>
    <col min="3117" max="3117" width="2.625" style="1" customWidth="1"/>
    <col min="3118" max="3118" width="2.125" style="1" customWidth="1"/>
    <col min="3119" max="3119" width="2.875" style="1" customWidth="1"/>
    <col min="3120" max="3123" width="2.125" style="1" customWidth="1"/>
    <col min="3124" max="3328" width="9" style="1"/>
    <col min="3329" max="3329" width="2.375" style="1" customWidth="1"/>
    <col min="3330" max="3332" width="2.125" style="1" customWidth="1"/>
    <col min="3333" max="3333" width="2.875" style="1" customWidth="1"/>
    <col min="3334" max="3337" width="2.125" style="1" customWidth="1"/>
    <col min="3338" max="3338" width="3.5" style="1" customWidth="1"/>
    <col min="3339" max="3350" width="2.125" style="1" customWidth="1"/>
    <col min="3351" max="3351" width="3" style="1" customWidth="1"/>
    <col min="3352" max="3365" width="2.125" style="1" customWidth="1"/>
    <col min="3366" max="3366" width="2.375" style="1" customWidth="1"/>
    <col min="3367" max="3371" width="2.125" style="1" customWidth="1"/>
    <col min="3372" max="3372" width="2" style="1" customWidth="1"/>
    <col min="3373" max="3373" width="2.625" style="1" customWidth="1"/>
    <col min="3374" max="3374" width="2.125" style="1" customWidth="1"/>
    <col min="3375" max="3375" width="2.875" style="1" customWidth="1"/>
    <col min="3376" max="3379" width="2.125" style="1" customWidth="1"/>
    <col min="3380" max="3584" width="9" style="1"/>
    <col min="3585" max="3585" width="2.375" style="1" customWidth="1"/>
    <col min="3586" max="3588" width="2.125" style="1" customWidth="1"/>
    <col min="3589" max="3589" width="2.875" style="1" customWidth="1"/>
    <col min="3590" max="3593" width="2.125" style="1" customWidth="1"/>
    <col min="3594" max="3594" width="3.5" style="1" customWidth="1"/>
    <col min="3595" max="3606" width="2.125" style="1" customWidth="1"/>
    <col min="3607" max="3607" width="3" style="1" customWidth="1"/>
    <col min="3608" max="3621" width="2.125" style="1" customWidth="1"/>
    <col min="3622" max="3622" width="2.375" style="1" customWidth="1"/>
    <col min="3623" max="3627" width="2.125" style="1" customWidth="1"/>
    <col min="3628" max="3628" width="2" style="1" customWidth="1"/>
    <col min="3629" max="3629" width="2.625" style="1" customWidth="1"/>
    <col min="3630" max="3630" width="2.125" style="1" customWidth="1"/>
    <col min="3631" max="3631" width="2.875" style="1" customWidth="1"/>
    <col min="3632" max="3635" width="2.125" style="1" customWidth="1"/>
    <col min="3636" max="3840" width="9" style="1"/>
    <col min="3841" max="3841" width="2.375" style="1" customWidth="1"/>
    <col min="3842" max="3844" width="2.125" style="1" customWidth="1"/>
    <col min="3845" max="3845" width="2.875" style="1" customWidth="1"/>
    <col min="3846" max="3849" width="2.125" style="1" customWidth="1"/>
    <col min="3850" max="3850" width="3.5" style="1" customWidth="1"/>
    <col min="3851" max="3862" width="2.125" style="1" customWidth="1"/>
    <col min="3863" max="3863" width="3" style="1" customWidth="1"/>
    <col min="3864" max="3877" width="2.125" style="1" customWidth="1"/>
    <col min="3878" max="3878" width="2.375" style="1" customWidth="1"/>
    <col min="3879" max="3883" width="2.125" style="1" customWidth="1"/>
    <col min="3884" max="3884" width="2" style="1" customWidth="1"/>
    <col min="3885" max="3885" width="2.625" style="1" customWidth="1"/>
    <col min="3886" max="3886" width="2.125" style="1" customWidth="1"/>
    <col min="3887" max="3887" width="2.875" style="1" customWidth="1"/>
    <col min="3888" max="3891" width="2.125" style="1" customWidth="1"/>
    <col min="3892" max="4096" width="9" style="1"/>
    <col min="4097" max="4097" width="2.375" style="1" customWidth="1"/>
    <col min="4098" max="4100" width="2.125" style="1" customWidth="1"/>
    <col min="4101" max="4101" width="2.875" style="1" customWidth="1"/>
    <col min="4102" max="4105" width="2.125" style="1" customWidth="1"/>
    <col min="4106" max="4106" width="3.5" style="1" customWidth="1"/>
    <col min="4107" max="4118" width="2.125" style="1" customWidth="1"/>
    <col min="4119" max="4119" width="3" style="1" customWidth="1"/>
    <col min="4120" max="4133" width="2.125" style="1" customWidth="1"/>
    <col min="4134" max="4134" width="2.375" style="1" customWidth="1"/>
    <col min="4135" max="4139" width="2.125" style="1" customWidth="1"/>
    <col min="4140" max="4140" width="2" style="1" customWidth="1"/>
    <col min="4141" max="4141" width="2.625" style="1" customWidth="1"/>
    <col min="4142" max="4142" width="2.125" style="1" customWidth="1"/>
    <col min="4143" max="4143" width="2.875" style="1" customWidth="1"/>
    <col min="4144" max="4147" width="2.125" style="1" customWidth="1"/>
    <col min="4148" max="4352" width="9" style="1"/>
    <col min="4353" max="4353" width="2.375" style="1" customWidth="1"/>
    <col min="4354" max="4356" width="2.125" style="1" customWidth="1"/>
    <col min="4357" max="4357" width="2.875" style="1" customWidth="1"/>
    <col min="4358" max="4361" width="2.125" style="1" customWidth="1"/>
    <col min="4362" max="4362" width="3.5" style="1" customWidth="1"/>
    <col min="4363" max="4374" width="2.125" style="1" customWidth="1"/>
    <col min="4375" max="4375" width="3" style="1" customWidth="1"/>
    <col min="4376" max="4389" width="2.125" style="1" customWidth="1"/>
    <col min="4390" max="4390" width="2.375" style="1" customWidth="1"/>
    <col min="4391" max="4395" width="2.125" style="1" customWidth="1"/>
    <col min="4396" max="4396" width="2" style="1" customWidth="1"/>
    <col min="4397" max="4397" width="2.625" style="1" customWidth="1"/>
    <col min="4398" max="4398" width="2.125" style="1" customWidth="1"/>
    <col min="4399" max="4399" width="2.875" style="1" customWidth="1"/>
    <col min="4400" max="4403" width="2.125" style="1" customWidth="1"/>
    <col min="4404" max="4608" width="9" style="1"/>
    <col min="4609" max="4609" width="2.375" style="1" customWidth="1"/>
    <col min="4610" max="4612" width="2.125" style="1" customWidth="1"/>
    <col min="4613" max="4613" width="2.875" style="1" customWidth="1"/>
    <col min="4614" max="4617" width="2.125" style="1" customWidth="1"/>
    <col min="4618" max="4618" width="3.5" style="1" customWidth="1"/>
    <col min="4619" max="4630" width="2.125" style="1" customWidth="1"/>
    <col min="4631" max="4631" width="3" style="1" customWidth="1"/>
    <col min="4632" max="4645" width="2.125" style="1" customWidth="1"/>
    <col min="4646" max="4646" width="2.375" style="1" customWidth="1"/>
    <col min="4647" max="4651" width="2.125" style="1" customWidth="1"/>
    <col min="4652" max="4652" width="2" style="1" customWidth="1"/>
    <col min="4653" max="4653" width="2.625" style="1" customWidth="1"/>
    <col min="4654" max="4654" width="2.125" style="1" customWidth="1"/>
    <col min="4655" max="4655" width="2.875" style="1" customWidth="1"/>
    <col min="4656" max="4659" width="2.125" style="1" customWidth="1"/>
    <col min="4660" max="4864" width="9" style="1"/>
    <col min="4865" max="4865" width="2.375" style="1" customWidth="1"/>
    <col min="4866" max="4868" width="2.125" style="1" customWidth="1"/>
    <col min="4869" max="4869" width="2.875" style="1" customWidth="1"/>
    <col min="4870" max="4873" width="2.125" style="1" customWidth="1"/>
    <col min="4874" max="4874" width="3.5" style="1" customWidth="1"/>
    <col min="4875" max="4886" width="2.125" style="1" customWidth="1"/>
    <col min="4887" max="4887" width="3" style="1" customWidth="1"/>
    <col min="4888" max="4901" width="2.125" style="1" customWidth="1"/>
    <col min="4902" max="4902" width="2.375" style="1" customWidth="1"/>
    <col min="4903" max="4907" width="2.125" style="1" customWidth="1"/>
    <col min="4908" max="4908" width="2" style="1" customWidth="1"/>
    <col min="4909" max="4909" width="2.625" style="1" customWidth="1"/>
    <col min="4910" max="4910" width="2.125" style="1" customWidth="1"/>
    <col min="4911" max="4911" width="2.875" style="1" customWidth="1"/>
    <col min="4912" max="4915" width="2.125" style="1" customWidth="1"/>
    <col min="4916" max="5120" width="9" style="1"/>
    <col min="5121" max="5121" width="2.375" style="1" customWidth="1"/>
    <col min="5122" max="5124" width="2.125" style="1" customWidth="1"/>
    <col min="5125" max="5125" width="2.875" style="1" customWidth="1"/>
    <col min="5126" max="5129" width="2.125" style="1" customWidth="1"/>
    <col min="5130" max="5130" width="3.5" style="1" customWidth="1"/>
    <col min="5131" max="5142" width="2.125" style="1" customWidth="1"/>
    <col min="5143" max="5143" width="3" style="1" customWidth="1"/>
    <col min="5144" max="5157" width="2.125" style="1" customWidth="1"/>
    <col min="5158" max="5158" width="2.375" style="1" customWidth="1"/>
    <col min="5159" max="5163" width="2.125" style="1" customWidth="1"/>
    <col min="5164" max="5164" width="2" style="1" customWidth="1"/>
    <col min="5165" max="5165" width="2.625" style="1" customWidth="1"/>
    <col min="5166" max="5166" width="2.125" style="1" customWidth="1"/>
    <col min="5167" max="5167" width="2.875" style="1" customWidth="1"/>
    <col min="5168" max="5171" width="2.125" style="1" customWidth="1"/>
    <col min="5172" max="5376" width="9" style="1"/>
    <col min="5377" max="5377" width="2.375" style="1" customWidth="1"/>
    <col min="5378" max="5380" width="2.125" style="1" customWidth="1"/>
    <col min="5381" max="5381" width="2.875" style="1" customWidth="1"/>
    <col min="5382" max="5385" width="2.125" style="1" customWidth="1"/>
    <col min="5386" max="5386" width="3.5" style="1" customWidth="1"/>
    <col min="5387" max="5398" width="2.125" style="1" customWidth="1"/>
    <col min="5399" max="5399" width="3" style="1" customWidth="1"/>
    <col min="5400" max="5413" width="2.125" style="1" customWidth="1"/>
    <col min="5414" max="5414" width="2.375" style="1" customWidth="1"/>
    <col min="5415" max="5419" width="2.125" style="1" customWidth="1"/>
    <col min="5420" max="5420" width="2" style="1" customWidth="1"/>
    <col min="5421" max="5421" width="2.625" style="1" customWidth="1"/>
    <col min="5422" max="5422" width="2.125" style="1" customWidth="1"/>
    <col min="5423" max="5423" width="2.875" style="1" customWidth="1"/>
    <col min="5424" max="5427" width="2.125" style="1" customWidth="1"/>
    <col min="5428" max="5632" width="9" style="1"/>
    <col min="5633" max="5633" width="2.375" style="1" customWidth="1"/>
    <col min="5634" max="5636" width="2.125" style="1" customWidth="1"/>
    <col min="5637" max="5637" width="2.875" style="1" customWidth="1"/>
    <col min="5638" max="5641" width="2.125" style="1" customWidth="1"/>
    <col min="5642" max="5642" width="3.5" style="1" customWidth="1"/>
    <col min="5643" max="5654" width="2.125" style="1" customWidth="1"/>
    <col min="5655" max="5655" width="3" style="1" customWidth="1"/>
    <col min="5656" max="5669" width="2.125" style="1" customWidth="1"/>
    <col min="5670" max="5670" width="2.375" style="1" customWidth="1"/>
    <col min="5671" max="5675" width="2.125" style="1" customWidth="1"/>
    <col min="5676" max="5676" width="2" style="1" customWidth="1"/>
    <col min="5677" max="5677" width="2.625" style="1" customWidth="1"/>
    <col min="5678" max="5678" width="2.125" style="1" customWidth="1"/>
    <col min="5679" max="5679" width="2.875" style="1" customWidth="1"/>
    <col min="5680" max="5683" width="2.125" style="1" customWidth="1"/>
    <col min="5684" max="5888" width="9" style="1"/>
    <col min="5889" max="5889" width="2.375" style="1" customWidth="1"/>
    <col min="5890" max="5892" width="2.125" style="1" customWidth="1"/>
    <col min="5893" max="5893" width="2.875" style="1" customWidth="1"/>
    <col min="5894" max="5897" width="2.125" style="1" customWidth="1"/>
    <col min="5898" max="5898" width="3.5" style="1" customWidth="1"/>
    <col min="5899" max="5910" width="2.125" style="1" customWidth="1"/>
    <col min="5911" max="5911" width="3" style="1" customWidth="1"/>
    <col min="5912" max="5925" width="2.125" style="1" customWidth="1"/>
    <col min="5926" max="5926" width="2.375" style="1" customWidth="1"/>
    <col min="5927" max="5931" width="2.125" style="1" customWidth="1"/>
    <col min="5932" max="5932" width="2" style="1" customWidth="1"/>
    <col min="5933" max="5933" width="2.625" style="1" customWidth="1"/>
    <col min="5934" max="5934" width="2.125" style="1" customWidth="1"/>
    <col min="5935" max="5935" width="2.875" style="1" customWidth="1"/>
    <col min="5936" max="5939" width="2.125" style="1" customWidth="1"/>
    <col min="5940" max="6144" width="9" style="1"/>
    <col min="6145" max="6145" width="2.375" style="1" customWidth="1"/>
    <col min="6146" max="6148" width="2.125" style="1" customWidth="1"/>
    <col min="6149" max="6149" width="2.875" style="1" customWidth="1"/>
    <col min="6150" max="6153" width="2.125" style="1" customWidth="1"/>
    <col min="6154" max="6154" width="3.5" style="1" customWidth="1"/>
    <col min="6155" max="6166" width="2.125" style="1" customWidth="1"/>
    <col min="6167" max="6167" width="3" style="1" customWidth="1"/>
    <col min="6168" max="6181" width="2.125" style="1" customWidth="1"/>
    <col min="6182" max="6182" width="2.375" style="1" customWidth="1"/>
    <col min="6183" max="6187" width="2.125" style="1" customWidth="1"/>
    <col min="6188" max="6188" width="2" style="1" customWidth="1"/>
    <col min="6189" max="6189" width="2.625" style="1" customWidth="1"/>
    <col min="6190" max="6190" width="2.125" style="1" customWidth="1"/>
    <col min="6191" max="6191" width="2.875" style="1" customWidth="1"/>
    <col min="6192" max="6195" width="2.125" style="1" customWidth="1"/>
    <col min="6196" max="6400" width="9" style="1"/>
    <col min="6401" max="6401" width="2.375" style="1" customWidth="1"/>
    <col min="6402" max="6404" width="2.125" style="1" customWidth="1"/>
    <col min="6405" max="6405" width="2.875" style="1" customWidth="1"/>
    <col min="6406" max="6409" width="2.125" style="1" customWidth="1"/>
    <col min="6410" max="6410" width="3.5" style="1" customWidth="1"/>
    <col min="6411" max="6422" width="2.125" style="1" customWidth="1"/>
    <col min="6423" max="6423" width="3" style="1" customWidth="1"/>
    <col min="6424" max="6437" width="2.125" style="1" customWidth="1"/>
    <col min="6438" max="6438" width="2.375" style="1" customWidth="1"/>
    <col min="6439" max="6443" width="2.125" style="1" customWidth="1"/>
    <col min="6444" max="6444" width="2" style="1" customWidth="1"/>
    <col min="6445" max="6445" width="2.625" style="1" customWidth="1"/>
    <col min="6446" max="6446" width="2.125" style="1" customWidth="1"/>
    <col min="6447" max="6447" width="2.875" style="1" customWidth="1"/>
    <col min="6448" max="6451" width="2.125" style="1" customWidth="1"/>
    <col min="6452" max="6656" width="9" style="1"/>
    <col min="6657" max="6657" width="2.375" style="1" customWidth="1"/>
    <col min="6658" max="6660" width="2.125" style="1" customWidth="1"/>
    <col min="6661" max="6661" width="2.875" style="1" customWidth="1"/>
    <col min="6662" max="6665" width="2.125" style="1" customWidth="1"/>
    <col min="6666" max="6666" width="3.5" style="1" customWidth="1"/>
    <col min="6667" max="6678" width="2.125" style="1" customWidth="1"/>
    <col min="6679" max="6679" width="3" style="1" customWidth="1"/>
    <col min="6680" max="6693" width="2.125" style="1" customWidth="1"/>
    <col min="6694" max="6694" width="2.375" style="1" customWidth="1"/>
    <col min="6695" max="6699" width="2.125" style="1" customWidth="1"/>
    <col min="6700" max="6700" width="2" style="1" customWidth="1"/>
    <col min="6701" max="6701" width="2.625" style="1" customWidth="1"/>
    <col min="6702" max="6702" width="2.125" style="1" customWidth="1"/>
    <col min="6703" max="6703" width="2.875" style="1" customWidth="1"/>
    <col min="6704" max="6707" width="2.125" style="1" customWidth="1"/>
    <col min="6708" max="6912" width="9" style="1"/>
    <col min="6913" max="6913" width="2.375" style="1" customWidth="1"/>
    <col min="6914" max="6916" width="2.125" style="1" customWidth="1"/>
    <col min="6917" max="6917" width="2.875" style="1" customWidth="1"/>
    <col min="6918" max="6921" width="2.125" style="1" customWidth="1"/>
    <col min="6922" max="6922" width="3.5" style="1" customWidth="1"/>
    <col min="6923" max="6934" width="2.125" style="1" customWidth="1"/>
    <col min="6935" max="6935" width="3" style="1" customWidth="1"/>
    <col min="6936" max="6949" width="2.125" style="1" customWidth="1"/>
    <col min="6950" max="6950" width="2.375" style="1" customWidth="1"/>
    <col min="6951" max="6955" width="2.125" style="1" customWidth="1"/>
    <col min="6956" max="6956" width="2" style="1" customWidth="1"/>
    <col min="6957" max="6957" width="2.625" style="1" customWidth="1"/>
    <col min="6958" max="6958" width="2.125" style="1" customWidth="1"/>
    <col min="6959" max="6959" width="2.875" style="1" customWidth="1"/>
    <col min="6960" max="6963" width="2.125" style="1" customWidth="1"/>
    <col min="6964" max="7168" width="9" style="1"/>
    <col min="7169" max="7169" width="2.375" style="1" customWidth="1"/>
    <col min="7170" max="7172" width="2.125" style="1" customWidth="1"/>
    <col min="7173" max="7173" width="2.875" style="1" customWidth="1"/>
    <col min="7174" max="7177" width="2.125" style="1" customWidth="1"/>
    <col min="7178" max="7178" width="3.5" style="1" customWidth="1"/>
    <col min="7179" max="7190" width="2.125" style="1" customWidth="1"/>
    <col min="7191" max="7191" width="3" style="1" customWidth="1"/>
    <col min="7192" max="7205" width="2.125" style="1" customWidth="1"/>
    <col min="7206" max="7206" width="2.375" style="1" customWidth="1"/>
    <col min="7207" max="7211" width="2.125" style="1" customWidth="1"/>
    <col min="7212" max="7212" width="2" style="1" customWidth="1"/>
    <col min="7213" max="7213" width="2.625" style="1" customWidth="1"/>
    <col min="7214" max="7214" width="2.125" style="1" customWidth="1"/>
    <col min="7215" max="7215" width="2.875" style="1" customWidth="1"/>
    <col min="7216" max="7219" width="2.125" style="1" customWidth="1"/>
    <col min="7220" max="7424" width="9" style="1"/>
    <col min="7425" max="7425" width="2.375" style="1" customWidth="1"/>
    <col min="7426" max="7428" width="2.125" style="1" customWidth="1"/>
    <col min="7429" max="7429" width="2.875" style="1" customWidth="1"/>
    <col min="7430" max="7433" width="2.125" style="1" customWidth="1"/>
    <col min="7434" max="7434" width="3.5" style="1" customWidth="1"/>
    <col min="7435" max="7446" width="2.125" style="1" customWidth="1"/>
    <col min="7447" max="7447" width="3" style="1" customWidth="1"/>
    <col min="7448" max="7461" width="2.125" style="1" customWidth="1"/>
    <col min="7462" max="7462" width="2.375" style="1" customWidth="1"/>
    <col min="7463" max="7467" width="2.125" style="1" customWidth="1"/>
    <col min="7468" max="7468" width="2" style="1" customWidth="1"/>
    <col min="7469" max="7469" width="2.625" style="1" customWidth="1"/>
    <col min="7470" max="7470" width="2.125" style="1" customWidth="1"/>
    <col min="7471" max="7471" width="2.875" style="1" customWidth="1"/>
    <col min="7472" max="7475" width="2.125" style="1" customWidth="1"/>
    <col min="7476" max="7680" width="9" style="1"/>
    <col min="7681" max="7681" width="2.375" style="1" customWidth="1"/>
    <col min="7682" max="7684" width="2.125" style="1" customWidth="1"/>
    <col min="7685" max="7685" width="2.875" style="1" customWidth="1"/>
    <col min="7686" max="7689" width="2.125" style="1" customWidth="1"/>
    <col min="7690" max="7690" width="3.5" style="1" customWidth="1"/>
    <col min="7691" max="7702" width="2.125" style="1" customWidth="1"/>
    <col min="7703" max="7703" width="3" style="1" customWidth="1"/>
    <col min="7704" max="7717" width="2.125" style="1" customWidth="1"/>
    <col min="7718" max="7718" width="2.375" style="1" customWidth="1"/>
    <col min="7719" max="7723" width="2.125" style="1" customWidth="1"/>
    <col min="7724" max="7724" width="2" style="1" customWidth="1"/>
    <col min="7725" max="7725" width="2.625" style="1" customWidth="1"/>
    <col min="7726" max="7726" width="2.125" style="1" customWidth="1"/>
    <col min="7727" max="7727" width="2.875" style="1" customWidth="1"/>
    <col min="7728" max="7731" width="2.125" style="1" customWidth="1"/>
    <col min="7732" max="7936" width="9" style="1"/>
    <col min="7937" max="7937" width="2.375" style="1" customWidth="1"/>
    <col min="7938" max="7940" width="2.125" style="1" customWidth="1"/>
    <col min="7941" max="7941" width="2.875" style="1" customWidth="1"/>
    <col min="7942" max="7945" width="2.125" style="1" customWidth="1"/>
    <col min="7946" max="7946" width="3.5" style="1" customWidth="1"/>
    <col min="7947" max="7958" width="2.125" style="1" customWidth="1"/>
    <col min="7959" max="7959" width="3" style="1" customWidth="1"/>
    <col min="7960" max="7973" width="2.125" style="1" customWidth="1"/>
    <col min="7974" max="7974" width="2.375" style="1" customWidth="1"/>
    <col min="7975" max="7979" width="2.125" style="1" customWidth="1"/>
    <col min="7980" max="7980" width="2" style="1" customWidth="1"/>
    <col min="7981" max="7981" width="2.625" style="1" customWidth="1"/>
    <col min="7982" max="7982" width="2.125" style="1" customWidth="1"/>
    <col min="7983" max="7983" width="2.875" style="1" customWidth="1"/>
    <col min="7984" max="7987" width="2.125" style="1" customWidth="1"/>
    <col min="7988" max="8192" width="9" style="1"/>
    <col min="8193" max="8193" width="2.375" style="1" customWidth="1"/>
    <col min="8194" max="8196" width="2.125" style="1" customWidth="1"/>
    <col min="8197" max="8197" width="2.875" style="1" customWidth="1"/>
    <col min="8198" max="8201" width="2.125" style="1" customWidth="1"/>
    <col min="8202" max="8202" width="3.5" style="1" customWidth="1"/>
    <col min="8203" max="8214" width="2.125" style="1" customWidth="1"/>
    <col min="8215" max="8215" width="3" style="1" customWidth="1"/>
    <col min="8216" max="8229" width="2.125" style="1" customWidth="1"/>
    <col min="8230" max="8230" width="2.375" style="1" customWidth="1"/>
    <col min="8231" max="8235" width="2.125" style="1" customWidth="1"/>
    <col min="8236" max="8236" width="2" style="1" customWidth="1"/>
    <col min="8237" max="8237" width="2.625" style="1" customWidth="1"/>
    <col min="8238" max="8238" width="2.125" style="1" customWidth="1"/>
    <col min="8239" max="8239" width="2.875" style="1" customWidth="1"/>
    <col min="8240" max="8243" width="2.125" style="1" customWidth="1"/>
    <col min="8244" max="8448" width="9" style="1"/>
    <col min="8449" max="8449" width="2.375" style="1" customWidth="1"/>
    <col min="8450" max="8452" width="2.125" style="1" customWidth="1"/>
    <col min="8453" max="8453" width="2.875" style="1" customWidth="1"/>
    <col min="8454" max="8457" width="2.125" style="1" customWidth="1"/>
    <col min="8458" max="8458" width="3.5" style="1" customWidth="1"/>
    <col min="8459" max="8470" width="2.125" style="1" customWidth="1"/>
    <col min="8471" max="8471" width="3" style="1" customWidth="1"/>
    <col min="8472" max="8485" width="2.125" style="1" customWidth="1"/>
    <col min="8486" max="8486" width="2.375" style="1" customWidth="1"/>
    <col min="8487" max="8491" width="2.125" style="1" customWidth="1"/>
    <col min="8492" max="8492" width="2" style="1" customWidth="1"/>
    <col min="8493" max="8493" width="2.625" style="1" customWidth="1"/>
    <col min="8494" max="8494" width="2.125" style="1" customWidth="1"/>
    <col min="8495" max="8495" width="2.875" style="1" customWidth="1"/>
    <col min="8496" max="8499" width="2.125" style="1" customWidth="1"/>
    <col min="8500" max="8704" width="9" style="1"/>
    <col min="8705" max="8705" width="2.375" style="1" customWidth="1"/>
    <col min="8706" max="8708" width="2.125" style="1" customWidth="1"/>
    <col min="8709" max="8709" width="2.875" style="1" customWidth="1"/>
    <col min="8710" max="8713" width="2.125" style="1" customWidth="1"/>
    <col min="8714" max="8714" width="3.5" style="1" customWidth="1"/>
    <col min="8715" max="8726" width="2.125" style="1" customWidth="1"/>
    <col min="8727" max="8727" width="3" style="1" customWidth="1"/>
    <col min="8728" max="8741" width="2.125" style="1" customWidth="1"/>
    <col min="8742" max="8742" width="2.375" style="1" customWidth="1"/>
    <col min="8743" max="8747" width="2.125" style="1" customWidth="1"/>
    <col min="8748" max="8748" width="2" style="1" customWidth="1"/>
    <col min="8749" max="8749" width="2.625" style="1" customWidth="1"/>
    <col min="8750" max="8750" width="2.125" style="1" customWidth="1"/>
    <col min="8751" max="8751" width="2.875" style="1" customWidth="1"/>
    <col min="8752" max="8755" width="2.125" style="1" customWidth="1"/>
    <col min="8756" max="8960" width="9" style="1"/>
    <col min="8961" max="8961" width="2.375" style="1" customWidth="1"/>
    <col min="8962" max="8964" width="2.125" style="1" customWidth="1"/>
    <col min="8965" max="8965" width="2.875" style="1" customWidth="1"/>
    <col min="8966" max="8969" width="2.125" style="1" customWidth="1"/>
    <col min="8970" max="8970" width="3.5" style="1" customWidth="1"/>
    <col min="8971" max="8982" width="2.125" style="1" customWidth="1"/>
    <col min="8983" max="8983" width="3" style="1" customWidth="1"/>
    <col min="8984" max="8997" width="2.125" style="1" customWidth="1"/>
    <col min="8998" max="8998" width="2.375" style="1" customWidth="1"/>
    <col min="8999" max="9003" width="2.125" style="1" customWidth="1"/>
    <col min="9004" max="9004" width="2" style="1" customWidth="1"/>
    <col min="9005" max="9005" width="2.625" style="1" customWidth="1"/>
    <col min="9006" max="9006" width="2.125" style="1" customWidth="1"/>
    <col min="9007" max="9007" width="2.875" style="1" customWidth="1"/>
    <col min="9008" max="9011" width="2.125" style="1" customWidth="1"/>
    <col min="9012" max="9216" width="9" style="1"/>
    <col min="9217" max="9217" width="2.375" style="1" customWidth="1"/>
    <col min="9218" max="9220" width="2.125" style="1" customWidth="1"/>
    <col min="9221" max="9221" width="2.875" style="1" customWidth="1"/>
    <col min="9222" max="9225" width="2.125" style="1" customWidth="1"/>
    <col min="9226" max="9226" width="3.5" style="1" customWidth="1"/>
    <col min="9227" max="9238" width="2.125" style="1" customWidth="1"/>
    <col min="9239" max="9239" width="3" style="1" customWidth="1"/>
    <col min="9240" max="9253" width="2.125" style="1" customWidth="1"/>
    <col min="9254" max="9254" width="2.375" style="1" customWidth="1"/>
    <col min="9255" max="9259" width="2.125" style="1" customWidth="1"/>
    <col min="9260" max="9260" width="2" style="1" customWidth="1"/>
    <col min="9261" max="9261" width="2.625" style="1" customWidth="1"/>
    <col min="9262" max="9262" width="2.125" style="1" customWidth="1"/>
    <col min="9263" max="9263" width="2.875" style="1" customWidth="1"/>
    <col min="9264" max="9267" width="2.125" style="1" customWidth="1"/>
    <col min="9268" max="9472" width="9" style="1"/>
    <col min="9473" max="9473" width="2.375" style="1" customWidth="1"/>
    <col min="9474" max="9476" width="2.125" style="1" customWidth="1"/>
    <col min="9477" max="9477" width="2.875" style="1" customWidth="1"/>
    <col min="9478" max="9481" width="2.125" style="1" customWidth="1"/>
    <col min="9482" max="9482" width="3.5" style="1" customWidth="1"/>
    <col min="9483" max="9494" width="2.125" style="1" customWidth="1"/>
    <col min="9495" max="9495" width="3" style="1" customWidth="1"/>
    <col min="9496" max="9509" width="2.125" style="1" customWidth="1"/>
    <col min="9510" max="9510" width="2.375" style="1" customWidth="1"/>
    <col min="9511" max="9515" width="2.125" style="1" customWidth="1"/>
    <col min="9516" max="9516" width="2" style="1" customWidth="1"/>
    <col min="9517" max="9517" width="2.625" style="1" customWidth="1"/>
    <col min="9518" max="9518" width="2.125" style="1" customWidth="1"/>
    <col min="9519" max="9519" width="2.875" style="1" customWidth="1"/>
    <col min="9520" max="9523" width="2.125" style="1" customWidth="1"/>
    <col min="9524" max="9728" width="9" style="1"/>
    <col min="9729" max="9729" width="2.375" style="1" customWidth="1"/>
    <col min="9730" max="9732" width="2.125" style="1" customWidth="1"/>
    <col min="9733" max="9733" width="2.875" style="1" customWidth="1"/>
    <col min="9734" max="9737" width="2.125" style="1" customWidth="1"/>
    <col min="9738" max="9738" width="3.5" style="1" customWidth="1"/>
    <col min="9739" max="9750" width="2.125" style="1" customWidth="1"/>
    <col min="9751" max="9751" width="3" style="1" customWidth="1"/>
    <col min="9752" max="9765" width="2.125" style="1" customWidth="1"/>
    <col min="9766" max="9766" width="2.375" style="1" customWidth="1"/>
    <col min="9767" max="9771" width="2.125" style="1" customWidth="1"/>
    <col min="9772" max="9772" width="2" style="1" customWidth="1"/>
    <col min="9773" max="9773" width="2.625" style="1" customWidth="1"/>
    <col min="9774" max="9774" width="2.125" style="1" customWidth="1"/>
    <col min="9775" max="9775" width="2.875" style="1" customWidth="1"/>
    <col min="9776" max="9779" width="2.125" style="1" customWidth="1"/>
    <col min="9780" max="9984" width="9" style="1"/>
    <col min="9985" max="9985" width="2.375" style="1" customWidth="1"/>
    <col min="9986" max="9988" width="2.125" style="1" customWidth="1"/>
    <col min="9989" max="9989" width="2.875" style="1" customWidth="1"/>
    <col min="9990" max="9993" width="2.125" style="1" customWidth="1"/>
    <col min="9994" max="9994" width="3.5" style="1" customWidth="1"/>
    <col min="9995" max="10006" width="2.125" style="1" customWidth="1"/>
    <col min="10007" max="10007" width="3" style="1" customWidth="1"/>
    <col min="10008" max="10021" width="2.125" style="1" customWidth="1"/>
    <col min="10022" max="10022" width="2.375" style="1" customWidth="1"/>
    <col min="10023" max="10027" width="2.125" style="1" customWidth="1"/>
    <col min="10028" max="10028" width="2" style="1" customWidth="1"/>
    <col min="10029" max="10029" width="2.625" style="1" customWidth="1"/>
    <col min="10030" max="10030" width="2.125" style="1" customWidth="1"/>
    <col min="10031" max="10031" width="2.875" style="1" customWidth="1"/>
    <col min="10032" max="10035" width="2.125" style="1" customWidth="1"/>
    <col min="10036" max="10240" width="9" style="1"/>
    <col min="10241" max="10241" width="2.375" style="1" customWidth="1"/>
    <col min="10242" max="10244" width="2.125" style="1" customWidth="1"/>
    <col min="10245" max="10245" width="2.875" style="1" customWidth="1"/>
    <col min="10246" max="10249" width="2.125" style="1" customWidth="1"/>
    <col min="10250" max="10250" width="3.5" style="1" customWidth="1"/>
    <col min="10251" max="10262" width="2.125" style="1" customWidth="1"/>
    <col min="10263" max="10263" width="3" style="1" customWidth="1"/>
    <col min="10264" max="10277" width="2.125" style="1" customWidth="1"/>
    <col min="10278" max="10278" width="2.375" style="1" customWidth="1"/>
    <col min="10279" max="10283" width="2.125" style="1" customWidth="1"/>
    <col min="10284" max="10284" width="2" style="1" customWidth="1"/>
    <col min="10285" max="10285" width="2.625" style="1" customWidth="1"/>
    <col min="10286" max="10286" width="2.125" style="1" customWidth="1"/>
    <col min="10287" max="10287" width="2.875" style="1" customWidth="1"/>
    <col min="10288" max="10291" width="2.125" style="1" customWidth="1"/>
    <col min="10292" max="10496" width="9" style="1"/>
    <col min="10497" max="10497" width="2.375" style="1" customWidth="1"/>
    <col min="10498" max="10500" width="2.125" style="1" customWidth="1"/>
    <col min="10501" max="10501" width="2.875" style="1" customWidth="1"/>
    <col min="10502" max="10505" width="2.125" style="1" customWidth="1"/>
    <col min="10506" max="10506" width="3.5" style="1" customWidth="1"/>
    <col min="10507" max="10518" width="2.125" style="1" customWidth="1"/>
    <col min="10519" max="10519" width="3" style="1" customWidth="1"/>
    <col min="10520" max="10533" width="2.125" style="1" customWidth="1"/>
    <col min="10534" max="10534" width="2.375" style="1" customWidth="1"/>
    <col min="10535" max="10539" width="2.125" style="1" customWidth="1"/>
    <col min="10540" max="10540" width="2" style="1" customWidth="1"/>
    <col min="10541" max="10541" width="2.625" style="1" customWidth="1"/>
    <col min="10542" max="10542" width="2.125" style="1" customWidth="1"/>
    <col min="10543" max="10543" width="2.875" style="1" customWidth="1"/>
    <col min="10544" max="10547" width="2.125" style="1" customWidth="1"/>
    <col min="10548" max="10752" width="9" style="1"/>
    <col min="10753" max="10753" width="2.375" style="1" customWidth="1"/>
    <col min="10754" max="10756" width="2.125" style="1" customWidth="1"/>
    <col min="10757" max="10757" width="2.875" style="1" customWidth="1"/>
    <col min="10758" max="10761" width="2.125" style="1" customWidth="1"/>
    <col min="10762" max="10762" width="3.5" style="1" customWidth="1"/>
    <col min="10763" max="10774" width="2.125" style="1" customWidth="1"/>
    <col min="10775" max="10775" width="3" style="1" customWidth="1"/>
    <col min="10776" max="10789" width="2.125" style="1" customWidth="1"/>
    <col min="10790" max="10790" width="2.375" style="1" customWidth="1"/>
    <col min="10791" max="10795" width="2.125" style="1" customWidth="1"/>
    <col min="10796" max="10796" width="2" style="1" customWidth="1"/>
    <col min="10797" max="10797" width="2.625" style="1" customWidth="1"/>
    <col min="10798" max="10798" width="2.125" style="1" customWidth="1"/>
    <col min="10799" max="10799" width="2.875" style="1" customWidth="1"/>
    <col min="10800" max="10803" width="2.125" style="1" customWidth="1"/>
    <col min="10804" max="11008" width="9" style="1"/>
    <col min="11009" max="11009" width="2.375" style="1" customWidth="1"/>
    <col min="11010" max="11012" width="2.125" style="1" customWidth="1"/>
    <col min="11013" max="11013" width="2.875" style="1" customWidth="1"/>
    <col min="11014" max="11017" width="2.125" style="1" customWidth="1"/>
    <col min="11018" max="11018" width="3.5" style="1" customWidth="1"/>
    <col min="11019" max="11030" width="2.125" style="1" customWidth="1"/>
    <col min="11031" max="11031" width="3" style="1" customWidth="1"/>
    <col min="11032" max="11045" width="2.125" style="1" customWidth="1"/>
    <col min="11046" max="11046" width="2.375" style="1" customWidth="1"/>
    <col min="11047" max="11051" width="2.125" style="1" customWidth="1"/>
    <col min="11052" max="11052" width="2" style="1" customWidth="1"/>
    <col min="11053" max="11053" width="2.625" style="1" customWidth="1"/>
    <col min="11054" max="11054" width="2.125" style="1" customWidth="1"/>
    <col min="11055" max="11055" width="2.875" style="1" customWidth="1"/>
    <col min="11056" max="11059" width="2.125" style="1" customWidth="1"/>
    <col min="11060" max="11264" width="9" style="1"/>
    <col min="11265" max="11265" width="2.375" style="1" customWidth="1"/>
    <col min="11266" max="11268" width="2.125" style="1" customWidth="1"/>
    <col min="11269" max="11269" width="2.875" style="1" customWidth="1"/>
    <col min="11270" max="11273" width="2.125" style="1" customWidth="1"/>
    <col min="11274" max="11274" width="3.5" style="1" customWidth="1"/>
    <col min="11275" max="11286" width="2.125" style="1" customWidth="1"/>
    <col min="11287" max="11287" width="3" style="1" customWidth="1"/>
    <col min="11288" max="11301" width="2.125" style="1" customWidth="1"/>
    <col min="11302" max="11302" width="2.375" style="1" customWidth="1"/>
    <col min="11303" max="11307" width="2.125" style="1" customWidth="1"/>
    <col min="11308" max="11308" width="2" style="1" customWidth="1"/>
    <col min="11309" max="11309" width="2.625" style="1" customWidth="1"/>
    <col min="11310" max="11310" width="2.125" style="1" customWidth="1"/>
    <col min="11311" max="11311" width="2.875" style="1" customWidth="1"/>
    <col min="11312" max="11315" width="2.125" style="1" customWidth="1"/>
    <col min="11316" max="11520" width="9" style="1"/>
    <col min="11521" max="11521" width="2.375" style="1" customWidth="1"/>
    <col min="11522" max="11524" width="2.125" style="1" customWidth="1"/>
    <col min="11525" max="11525" width="2.875" style="1" customWidth="1"/>
    <col min="11526" max="11529" width="2.125" style="1" customWidth="1"/>
    <col min="11530" max="11530" width="3.5" style="1" customWidth="1"/>
    <col min="11531" max="11542" width="2.125" style="1" customWidth="1"/>
    <col min="11543" max="11543" width="3" style="1" customWidth="1"/>
    <col min="11544" max="11557" width="2.125" style="1" customWidth="1"/>
    <col min="11558" max="11558" width="2.375" style="1" customWidth="1"/>
    <col min="11559" max="11563" width="2.125" style="1" customWidth="1"/>
    <col min="11564" max="11564" width="2" style="1" customWidth="1"/>
    <col min="11565" max="11565" width="2.625" style="1" customWidth="1"/>
    <col min="11566" max="11566" width="2.125" style="1" customWidth="1"/>
    <col min="11567" max="11567" width="2.875" style="1" customWidth="1"/>
    <col min="11568" max="11571" width="2.125" style="1" customWidth="1"/>
    <col min="11572" max="11776" width="9" style="1"/>
    <col min="11777" max="11777" width="2.375" style="1" customWidth="1"/>
    <col min="11778" max="11780" width="2.125" style="1" customWidth="1"/>
    <col min="11781" max="11781" width="2.875" style="1" customWidth="1"/>
    <col min="11782" max="11785" width="2.125" style="1" customWidth="1"/>
    <col min="11786" max="11786" width="3.5" style="1" customWidth="1"/>
    <col min="11787" max="11798" width="2.125" style="1" customWidth="1"/>
    <col min="11799" max="11799" width="3" style="1" customWidth="1"/>
    <col min="11800" max="11813" width="2.125" style="1" customWidth="1"/>
    <col min="11814" max="11814" width="2.375" style="1" customWidth="1"/>
    <col min="11815" max="11819" width="2.125" style="1" customWidth="1"/>
    <col min="11820" max="11820" width="2" style="1" customWidth="1"/>
    <col min="11821" max="11821" width="2.625" style="1" customWidth="1"/>
    <col min="11822" max="11822" width="2.125" style="1" customWidth="1"/>
    <col min="11823" max="11823" width="2.875" style="1" customWidth="1"/>
    <col min="11824" max="11827" width="2.125" style="1" customWidth="1"/>
    <col min="11828" max="12032" width="9" style="1"/>
    <col min="12033" max="12033" width="2.375" style="1" customWidth="1"/>
    <col min="12034" max="12036" width="2.125" style="1" customWidth="1"/>
    <col min="12037" max="12037" width="2.875" style="1" customWidth="1"/>
    <col min="12038" max="12041" width="2.125" style="1" customWidth="1"/>
    <col min="12042" max="12042" width="3.5" style="1" customWidth="1"/>
    <col min="12043" max="12054" width="2.125" style="1" customWidth="1"/>
    <col min="12055" max="12055" width="3" style="1" customWidth="1"/>
    <col min="12056" max="12069" width="2.125" style="1" customWidth="1"/>
    <col min="12070" max="12070" width="2.375" style="1" customWidth="1"/>
    <col min="12071" max="12075" width="2.125" style="1" customWidth="1"/>
    <col min="12076" max="12076" width="2" style="1" customWidth="1"/>
    <col min="12077" max="12077" width="2.625" style="1" customWidth="1"/>
    <col min="12078" max="12078" width="2.125" style="1" customWidth="1"/>
    <col min="12079" max="12079" width="2.875" style="1" customWidth="1"/>
    <col min="12080" max="12083" width="2.125" style="1" customWidth="1"/>
    <col min="12084" max="12288" width="9" style="1"/>
    <col min="12289" max="12289" width="2.375" style="1" customWidth="1"/>
    <col min="12290" max="12292" width="2.125" style="1" customWidth="1"/>
    <col min="12293" max="12293" width="2.875" style="1" customWidth="1"/>
    <col min="12294" max="12297" width="2.125" style="1" customWidth="1"/>
    <col min="12298" max="12298" width="3.5" style="1" customWidth="1"/>
    <col min="12299" max="12310" width="2.125" style="1" customWidth="1"/>
    <col min="12311" max="12311" width="3" style="1" customWidth="1"/>
    <col min="12312" max="12325" width="2.125" style="1" customWidth="1"/>
    <col min="12326" max="12326" width="2.375" style="1" customWidth="1"/>
    <col min="12327" max="12331" width="2.125" style="1" customWidth="1"/>
    <col min="12332" max="12332" width="2" style="1" customWidth="1"/>
    <col min="12333" max="12333" width="2.625" style="1" customWidth="1"/>
    <col min="12334" max="12334" width="2.125" style="1" customWidth="1"/>
    <col min="12335" max="12335" width="2.875" style="1" customWidth="1"/>
    <col min="12336" max="12339" width="2.125" style="1" customWidth="1"/>
    <col min="12340" max="12544" width="9" style="1"/>
    <col min="12545" max="12545" width="2.375" style="1" customWidth="1"/>
    <col min="12546" max="12548" width="2.125" style="1" customWidth="1"/>
    <col min="12549" max="12549" width="2.875" style="1" customWidth="1"/>
    <col min="12550" max="12553" width="2.125" style="1" customWidth="1"/>
    <col min="12554" max="12554" width="3.5" style="1" customWidth="1"/>
    <col min="12555" max="12566" width="2.125" style="1" customWidth="1"/>
    <col min="12567" max="12567" width="3" style="1" customWidth="1"/>
    <col min="12568" max="12581" width="2.125" style="1" customWidth="1"/>
    <col min="12582" max="12582" width="2.375" style="1" customWidth="1"/>
    <col min="12583" max="12587" width="2.125" style="1" customWidth="1"/>
    <col min="12588" max="12588" width="2" style="1" customWidth="1"/>
    <col min="12589" max="12589" width="2.625" style="1" customWidth="1"/>
    <col min="12590" max="12590" width="2.125" style="1" customWidth="1"/>
    <col min="12591" max="12591" width="2.875" style="1" customWidth="1"/>
    <col min="12592" max="12595" width="2.125" style="1" customWidth="1"/>
    <col min="12596" max="12800" width="9" style="1"/>
    <col min="12801" max="12801" width="2.375" style="1" customWidth="1"/>
    <col min="12802" max="12804" width="2.125" style="1" customWidth="1"/>
    <col min="12805" max="12805" width="2.875" style="1" customWidth="1"/>
    <col min="12806" max="12809" width="2.125" style="1" customWidth="1"/>
    <col min="12810" max="12810" width="3.5" style="1" customWidth="1"/>
    <col min="12811" max="12822" width="2.125" style="1" customWidth="1"/>
    <col min="12823" max="12823" width="3" style="1" customWidth="1"/>
    <col min="12824" max="12837" width="2.125" style="1" customWidth="1"/>
    <col min="12838" max="12838" width="2.375" style="1" customWidth="1"/>
    <col min="12839" max="12843" width="2.125" style="1" customWidth="1"/>
    <col min="12844" max="12844" width="2" style="1" customWidth="1"/>
    <col min="12845" max="12845" width="2.625" style="1" customWidth="1"/>
    <col min="12846" max="12846" width="2.125" style="1" customWidth="1"/>
    <col min="12847" max="12847" width="2.875" style="1" customWidth="1"/>
    <col min="12848" max="12851" width="2.125" style="1" customWidth="1"/>
    <col min="12852" max="13056" width="9" style="1"/>
    <col min="13057" max="13057" width="2.375" style="1" customWidth="1"/>
    <col min="13058" max="13060" width="2.125" style="1" customWidth="1"/>
    <col min="13061" max="13061" width="2.875" style="1" customWidth="1"/>
    <col min="13062" max="13065" width="2.125" style="1" customWidth="1"/>
    <col min="13066" max="13066" width="3.5" style="1" customWidth="1"/>
    <col min="13067" max="13078" width="2.125" style="1" customWidth="1"/>
    <col min="13079" max="13079" width="3" style="1" customWidth="1"/>
    <col min="13080" max="13093" width="2.125" style="1" customWidth="1"/>
    <col min="13094" max="13094" width="2.375" style="1" customWidth="1"/>
    <col min="13095" max="13099" width="2.125" style="1" customWidth="1"/>
    <col min="13100" max="13100" width="2" style="1" customWidth="1"/>
    <col min="13101" max="13101" width="2.625" style="1" customWidth="1"/>
    <col min="13102" max="13102" width="2.125" style="1" customWidth="1"/>
    <col min="13103" max="13103" width="2.875" style="1" customWidth="1"/>
    <col min="13104" max="13107" width="2.125" style="1" customWidth="1"/>
    <col min="13108" max="13312" width="9" style="1"/>
    <col min="13313" max="13313" width="2.375" style="1" customWidth="1"/>
    <col min="13314" max="13316" width="2.125" style="1" customWidth="1"/>
    <col min="13317" max="13317" width="2.875" style="1" customWidth="1"/>
    <col min="13318" max="13321" width="2.125" style="1" customWidth="1"/>
    <col min="13322" max="13322" width="3.5" style="1" customWidth="1"/>
    <col min="13323" max="13334" width="2.125" style="1" customWidth="1"/>
    <col min="13335" max="13335" width="3" style="1" customWidth="1"/>
    <col min="13336" max="13349" width="2.125" style="1" customWidth="1"/>
    <col min="13350" max="13350" width="2.375" style="1" customWidth="1"/>
    <col min="13351" max="13355" width="2.125" style="1" customWidth="1"/>
    <col min="13356" max="13356" width="2" style="1" customWidth="1"/>
    <col min="13357" max="13357" width="2.625" style="1" customWidth="1"/>
    <col min="13358" max="13358" width="2.125" style="1" customWidth="1"/>
    <col min="13359" max="13359" width="2.875" style="1" customWidth="1"/>
    <col min="13360" max="13363" width="2.125" style="1" customWidth="1"/>
    <col min="13364" max="13568" width="9" style="1"/>
    <col min="13569" max="13569" width="2.375" style="1" customWidth="1"/>
    <col min="13570" max="13572" width="2.125" style="1" customWidth="1"/>
    <col min="13573" max="13573" width="2.875" style="1" customWidth="1"/>
    <col min="13574" max="13577" width="2.125" style="1" customWidth="1"/>
    <col min="13578" max="13578" width="3.5" style="1" customWidth="1"/>
    <col min="13579" max="13590" width="2.125" style="1" customWidth="1"/>
    <col min="13591" max="13591" width="3" style="1" customWidth="1"/>
    <col min="13592" max="13605" width="2.125" style="1" customWidth="1"/>
    <col min="13606" max="13606" width="2.375" style="1" customWidth="1"/>
    <col min="13607" max="13611" width="2.125" style="1" customWidth="1"/>
    <col min="13612" max="13612" width="2" style="1" customWidth="1"/>
    <col min="13613" max="13613" width="2.625" style="1" customWidth="1"/>
    <col min="13614" max="13614" width="2.125" style="1" customWidth="1"/>
    <col min="13615" max="13615" width="2.875" style="1" customWidth="1"/>
    <col min="13616" max="13619" width="2.125" style="1" customWidth="1"/>
    <col min="13620" max="13824" width="9" style="1"/>
    <col min="13825" max="13825" width="2.375" style="1" customWidth="1"/>
    <col min="13826" max="13828" width="2.125" style="1" customWidth="1"/>
    <col min="13829" max="13829" width="2.875" style="1" customWidth="1"/>
    <col min="13830" max="13833" width="2.125" style="1" customWidth="1"/>
    <col min="13834" max="13834" width="3.5" style="1" customWidth="1"/>
    <col min="13835" max="13846" width="2.125" style="1" customWidth="1"/>
    <col min="13847" max="13847" width="3" style="1" customWidth="1"/>
    <col min="13848" max="13861" width="2.125" style="1" customWidth="1"/>
    <col min="13862" max="13862" width="2.375" style="1" customWidth="1"/>
    <col min="13863" max="13867" width="2.125" style="1" customWidth="1"/>
    <col min="13868" max="13868" width="2" style="1" customWidth="1"/>
    <col min="13869" max="13869" width="2.625" style="1" customWidth="1"/>
    <col min="13870" max="13870" width="2.125" style="1" customWidth="1"/>
    <col min="13871" max="13871" width="2.875" style="1" customWidth="1"/>
    <col min="13872" max="13875" width="2.125" style="1" customWidth="1"/>
    <col min="13876" max="14080" width="9" style="1"/>
    <col min="14081" max="14081" width="2.375" style="1" customWidth="1"/>
    <col min="14082" max="14084" width="2.125" style="1" customWidth="1"/>
    <col min="14085" max="14085" width="2.875" style="1" customWidth="1"/>
    <col min="14086" max="14089" width="2.125" style="1" customWidth="1"/>
    <col min="14090" max="14090" width="3.5" style="1" customWidth="1"/>
    <col min="14091" max="14102" width="2.125" style="1" customWidth="1"/>
    <col min="14103" max="14103" width="3" style="1" customWidth="1"/>
    <col min="14104" max="14117" width="2.125" style="1" customWidth="1"/>
    <col min="14118" max="14118" width="2.375" style="1" customWidth="1"/>
    <col min="14119" max="14123" width="2.125" style="1" customWidth="1"/>
    <col min="14124" max="14124" width="2" style="1" customWidth="1"/>
    <col min="14125" max="14125" width="2.625" style="1" customWidth="1"/>
    <col min="14126" max="14126" width="2.125" style="1" customWidth="1"/>
    <col min="14127" max="14127" width="2.875" style="1" customWidth="1"/>
    <col min="14128" max="14131" width="2.125" style="1" customWidth="1"/>
    <col min="14132" max="14336" width="9" style="1"/>
    <col min="14337" max="14337" width="2.375" style="1" customWidth="1"/>
    <col min="14338" max="14340" width="2.125" style="1" customWidth="1"/>
    <col min="14341" max="14341" width="2.875" style="1" customWidth="1"/>
    <col min="14342" max="14345" width="2.125" style="1" customWidth="1"/>
    <col min="14346" max="14346" width="3.5" style="1" customWidth="1"/>
    <col min="14347" max="14358" width="2.125" style="1" customWidth="1"/>
    <col min="14359" max="14359" width="3" style="1" customWidth="1"/>
    <col min="14360" max="14373" width="2.125" style="1" customWidth="1"/>
    <col min="14374" max="14374" width="2.375" style="1" customWidth="1"/>
    <col min="14375" max="14379" width="2.125" style="1" customWidth="1"/>
    <col min="14380" max="14380" width="2" style="1" customWidth="1"/>
    <col min="14381" max="14381" width="2.625" style="1" customWidth="1"/>
    <col min="14382" max="14382" width="2.125" style="1" customWidth="1"/>
    <col min="14383" max="14383" width="2.875" style="1" customWidth="1"/>
    <col min="14384" max="14387" width="2.125" style="1" customWidth="1"/>
    <col min="14388" max="14592" width="9" style="1"/>
    <col min="14593" max="14593" width="2.375" style="1" customWidth="1"/>
    <col min="14594" max="14596" width="2.125" style="1" customWidth="1"/>
    <col min="14597" max="14597" width="2.875" style="1" customWidth="1"/>
    <col min="14598" max="14601" width="2.125" style="1" customWidth="1"/>
    <col min="14602" max="14602" width="3.5" style="1" customWidth="1"/>
    <col min="14603" max="14614" width="2.125" style="1" customWidth="1"/>
    <col min="14615" max="14615" width="3" style="1" customWidth="1"/>
    <col min="14616" max="14629" width="2.125" style="1" customWidth="1"/>
    <col min="14630" max="14630" width="2.375" style="1" customWidth="1"/>
    <col min="14631" max="14635" width="2.125" style="1" customWidth="1"/>
    <col min="14636" max="14636" width="2" style="1" customWidth="1"/>
    <col min="14637" max="14637" width="2.625" style="1" customWidth="1"/>
    <col min="14638" max="14638" width="2.125" style="1" customWidth="1"/>
    <col min="14639" max="14639" width="2.875" style="1" customWidth="1"/>
    <col min="14640" max="14643" width="2.125" style="1" customWidth="1"/>
    <col min="14644" max="14848" width="9" style="1"/>
    <col min="14849" max="14849" width="2.375" style="1" customWidth="1"/>
    <col min="14850" max="14852" width="2.125" style="1" customWidth="1"/>
    <col min="14853" max="14853" width="2.875" style="1" customWidth="1"/>
    <col min="14854" max="14857" width="2.125" style="1" customWidth="1"/>
    <col min="14858" max="14858" width="3.5" style="1" customWidth="1"/>
    <col min="14859" max="14870" width="2.125" style="1" customWidth="1"/>
    <col min="14871" max="14871" width="3" style="1" customWidth="1"/>
    <col min="14872" max="14885" width="2.125" style="1" customWidth="1"/>
    <col min="14886" max="14886" width="2.375" style="1" customWidth="1"/>
    <col min="14887" max="14891" width="2.125" style="1" customWidth="1"/>
    <col min="14892" max="14892" width="2" style="1" customWidth="1"/>
    <col min="14893" max="14893" width="2.625" style="1" customWidth="1"/>
    <col min="14894" max="14894" width="2.125" style="1" customWidth="1"/>
    <col min="14895" max="14895" width="2.875" style="1" customWidth="1"/>
    <col min="14896" max="14899" width="2.125" style="1" customWidth="1"/>
    <col min="14900" max="15104" width="9" style="1"/>
    <col min="15105" max="15105" width="2.375" style="1" customWidth="1"/>
    <col min="15106" max="15108" width="2.125" style="1" customWidth="1"/>
    <col min="15109" max="15109" width="2.875" style="1" customWidth="1"/>
    <col min="15110" max="15113" width="2.125" style="1" customWidth="1"/>
    <col min="15114" max="15114" width="3.5" style="1" customWidth="1"/>
    <col min="15115" max="15126" width="2.125" style="1" customWidth="1"/>
    <col min="15127" max="15127" width="3" style="1" customWidth="1"/>
    <col min="15128" max="15141" width="2.125" style="1" customWidth="1"/>
    <col min="15142" max="15142" width="2.375" style="1" customWidth="1"/>
    <col min="15143" max="15147" width="2.125" style="1" customWidth="1"/>
    <col min="15148" max="15148" width="2" style="1" customWidth="1"/>
    <col min="15149" max="15149" width="2.625" style="1" customWidth="1"/>
    <col min="15150" max="15150" width="2.125" style="1" customWidth="1"/>
    <col min="15151" max="15151" width="2.875" style="1" customWidth="1"/>
    <col min="15152" max="15155" width="2.125" style="1" customWidth="1"/>
    <col min="15156" max="15360" width="9" style="1"/>
    <col min="15361" max="15361" width="2.375" style="1" customWidth="1"/>
    <col min="15362" max="15364" width="2.125" style="1" customWidth="1"/>
    <col min="15365" max="15365" width="2.875" style="1" customWidth="1"/>
    <col min="15366" max="15369" width="2.125" style="1" customWidth="1"/>
    <col min="15370" max="15370" width="3.5" style="1" customWidth="1"/>
    <col min="15371" max="15382" width="2.125" style="1" customWidth="1"/>
    <col min="15383" max="15383" width="3" style="1" customWidth="1"/>
    <col min="15384" max="15397" width="2.125" style="1" customWidth="1"/>
    <col min="15398" max="15398" width="2.375" style="1" customWidth="1"/>
    <col min="15399" max="15403" width="2.125" style="1" customWidth="1"/>
    <col min="15404" max="15404" width="2" style="1" customWidth="1"/>
    <col min="15405" max="15405" width="2.625" style="1" customWidth="1"/>
    <col min="15406" max="15406" width="2.125" style="1" customWidth="1"/>
    <col min="15407" max="15407" width="2.875" style="1" customWidth="1"/>
    <col min="15408" max="15411" width="2.125" style="1" customWidth="1"/>
    <col min="15412" max="15616" width="9" style="1"/>
    <col min="15617" max="15617" width="2.375" style="1" customWidth="1"/>
    <col min="15618" max="15620" width="2.125" style="1" customWidth="1"/>
    <col min="15621" max="15621" width="2.875" style="1" customWidth="1"/>
    <col min="15622" max="15625" width="2.125" style="1" customWidth="1"/>
    <col min="15626" max="15626" width="3.5" style="1" customWidth="1"/>
    <col min="15627" max="15638" width="2.125" style="1" customWidth="1"/>
    <col min="15639" max="15639" width="3" style="1" customWidth="1"/>
    <col min="15640" max="15653" width="2.125" style="1" customWidth="1"/>
    <col min="15654" max="15654" width="2.375" style="1" customWidth="1"/>
    <col min="15655" max="15659" width="2.125" style="1" customWidth="1"/>
    <col min="15660" max="15660" width="2" style="1" customWidth="1"/>
    <col min="15661" max="15661" width="2.625" style="1" customWidth="1"/>
    <col min="15662" max="15662" width="2.125" style="1" customWidth="1"/>
    <col min="15663" max="15663" width="2.875" style="1" customWidth="1"/>
    <col min="15664" max="15667" width="2.125" style="1" customWidth="1"/>
    <col min="15668" max="15872" width="9" style="1"/>
    <col min="15873" max="15873" width="2.375" style="1" customWidth="1"/>
    <col min="15874" max="15876" width="2.125" style="1" customWidth="1"/>
    <col min="15877" max="15877" width="2.875" style="1" customWidth="1"/>
    <col min="15878" max="15881" width="2.125" style="1" customWidth="1"/>
    <col min="15882" max="15882" width="3.5" style="1" customWidth="1"/>
    <col min="15883" max="15894" width="2.125" style="1" customWidth="1"/>
    <col min="15895" max="15895" width="3" style="1" customWidth="1"/>
    <col min="15896" max="15909" width="2.125" style="1" customWidth="1"/>
    <col min="15910" max="15910" width="2.375" style="1" customWidth="1"/>
    <col min="15911" max="15915" width="2.125" style="1" customWidth="1"/>
    <col min="15916" max="15916" width="2" style="1" customWidth="1"/>
    <col min="15917" max="15917" width="2.625" style="1" customWidth="1"/>
    <col min="15918" max="15918" width="2.125" style="1" customWidth="1"/>
    <col min="15919" max="15919" width="2.875" style="1" customWidth="1"/>
    <col min="15920" max="15923" width="2.125" style="1" customWidth="1"/>
    <col min="15924" max="16128" width="9" style="1"/>
    <col min="16129" max="16129" width="2.375" style="1" customWidth="1"/>
    <col min="16130" max="16132" width="2.125" style="1" customWidth="1"/>
    <col min="16133" max="16133" width="2.875" style="1" customWidth="1"/>
    <col min="16134" max="16137" width="2.125" style="1" customWidth="1"/>
    <col min="16138" max="16138" width="3.5" style="1" customWidth="1"/>
    <col min="16139" max="16150" width="2.125" style="1" customWidth="1"/>
    <col min="16151" max="16151" width="3" style="1" customWidth="1"/>
    <col min="16152" max="16165" width="2.125" style="1" customWidth="1"/>
    <col min="16166" max="16166" width="2.375" style="1" customWidth="1"/>
    <col min="16167" max="16171" width="2.125" style="1" customWidth="1"/>
    <col min="16172" max="16172" width="2" style="1" customWidth="1"/>
    <col min="16173" max="16173" width="2.625" style="1" customWidth="1"/>
    <col min="16174" max="16174" width="2.125" style="1" customWidth="1"/>
    <col min="16175" max="16175" width="2.875" style="1" customWidth="1"/>
    <col min="16176" max="16179" width="2.125" style="1" customWidth="1"/>
    <col min="16180" max="16384" width="9" style="1"/>
  </cols>
  <sheetData>
    <row r="1" spans="1:47" ht="15.6" customHeight="1">
      <c r="A1" s="272"/>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c r="AM1" s="273"/>
      <c r="AN1" s="273"/>
      <c r="AO1" s="273"/>
      <c r="AP1" s="273"/>
      <c r="AQ1" s="273"/>
      <c r="AR1" s="273"/>
    </row>
    <row r="2" spans="1:47" ht="24" customHeight="1">
      <c r="A2" s="274" t="s">
        <v>215</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row>
    <row r="3" spans="1:47" ht="16.350000000000001" customHeight="1">
      <c r="A3" s="276" t="s">
        <v>216</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c r="AR3" s="276"/>
    </row>
    <row r="4" spans="1:47" ht="9.9499999999999993" customHeight="1"/>
    <row r="5" spans="1:47" ht="20.100000000000001" customHeight="1">
      <c r="A5" s="277" t="s">
        <v>217</v>
      </c>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78"/>
      <c r="AS5" s="2"/>
      <c r="AT5" s="2"/>
      <c r="AU5" s="3"/>
    </row>
    <row r="6" spans="1:47" s="17" customFormat="1" ht="20.100000000000001" customHeight="1">
      <c r="A6" s="15"/>
      <c r="B6" s="26" t="s">
        <v>220</v>
      </c>
      <c r="S6" s="16" t="s">
        <v>218</v>
      </c>
      <c r="AI6" s="18"/>
      <c r="AU6" s="19"/>
    </row>
    <row r="7" spans="1:47" s="17" customFormat="1" ht="20.100000000000001" customHeight="1">
      <c r="A7" s="20"/>
      <c r="B7" s="27" t="s">
        <v>221</v>
      </c>
      <c r="C7" s="22"/>
      <c r="D7" s="22"/>
      <c r="E7" s="22"/>
      <c r="F7" s="22"/>
      <c r="G7" s="22"/>
      <c r="H7" s="22"/>
      <c r="I7" s="22"/>
      <c r="J7" s="22"/>
      <c r="K7" s="22"/>
      <c r="L7" s="22"/>
      <c r="M7" s="22"/>
      <c r="N7" s="22"/>
      <c r="O7" s="23"/>
      <c r="P7" s="22"/>
      <c r="Q7" s="22"/>
      <c r="R7" s="22"/>
      <c r="S7" s="21" t="s">
        <v>219</v>
      </c>
      <c r="T7" s="22"/>
      <c r="U7" s="22"/>
      <c r="V7" s="22"/>
      <c r="W7" s="22"/>
      <c r="X7" s="22"/>
      <c r="Y7" s="22"/>
      <c r="Z7" s="22"/>
      <c r="AA7" s="22"/>
      <c r="AB7" s="23"/>
      <c r="AC7" s="22"/>
      <c r="AD7" s="22"/>
      <c r="AE7" s="22"/>
      <c r="AF7" s="22"/>
      <c r="AG7" s="22"/>
      <c r="AH7" s="22"/>
      <c r="AI7" s="24"/>
      <c r="AJ7" s="22"/>
      <c r="AK7" s="22"/>
      <c r="AL7" s="22"/>
      <c r="AM7" s="22"/>
      <c r="AN7" s="22"/>
      <c r="AO7" s="22"/>
      <c r="AP7" s="22"/>
      <c r="AQ7" s="22"/>
      <c r="AR7" s="22"/>
      <c r="AS7" s="22"/>
      <c r="AT7" s="22"/>
      <c r="AU7" s="25"/>
    </row>
    <row r="8" spans="1:47" ht="19.350000000000001" customHeight="1">
      <c r="A8" s="4"/>
    </row>
    <row r="9" spans="1:47" ht="9.9499999999999993" customHeight="1">
      <c r="A9" s="35"/>
      <c r="B9" s="2"/>
      <c r="C9" s="2"/>
      <c r="D9" s="2"/>
      <c r="E9" s="2"/>
      <c r="F9" s="299" t="s">
        <v>223</v>
      </c>
      <c r="G9" s="300"/>
      <c r="H9" s="300"/>
      <c r="I9" s="300"/>
      <c r="J9" s="301"/>
      <c r="K9" s="35"/>
      <c r="L9" s="2"/>
      <c r="M9" s="2"/>
      <c r="N9" s="2"/>
      <c r="O9" s="2"/>
      <c r="P9" s="211" t="s">
        <v>465</v>
      </c>
      <c r="Q9" s="2"/>
      <c r="R9" s="2"/>
      <c r="S9" s="2"/>
      <c r="T9" s="2"/>
      <c r="U9" s="2"/>
      <c r="V9" s="2"/>
      <c r="W9" s="2"/>
      <c r="X9" s="2"/>
      <c r="Y9" s="35"/>
      <c r="Z9" s="2"/>
      <c r="AA9" s="2"/>
      <c r="AB9" s="2"/>
      <c r="AC9" s="211" t="s">
        <v>466</v>
      </c>
      <c r="AD9" s="2"/>
      <c r="AE9" s="2"/>
      <c r="AF9" s="2"/>
      <c r="AG9" s="2"/>
      <c r="AH9" s="2"/>
      <c r="AI9" s="2"/>
      <c r="AJ9" s="2"/>
      <c r="AK9" s="2"/>
      <c r="AL9" s="3"/>
      <c r="AM9" s="305"/>
      <c r="AN9" s="306"/>
      <c r="AO9" s="306"/>
      <c r="AP9" s="306"/>
      <c r="AQ9" s="306"/>
      <c r="AR9" s="306"/>
      <c r="AS9" s="306"/>
      <c r="AT9" s="306"/>
      <c r="AU9" s="307"/>
    </row>
    <row r="10" spans="1:47" ht="24.95" customHeight="1">
      <c r="A10" s="36" t="s">
        <v>0</v>
      </c>
      <c r="B10" s="279" t="s">
        <v>222</v>
      </c>
      <c r="C10" s="279"/>
      <c r="D10" s="279"/>
      <c r="E10" s="279"/>
      <c r="F10" s="302"/>
      <c r="G10" s="303"/>
      <c r="H10" s="303"/>
      <c r="I10" s="303"/>
      <c r="J10" s="304"/>
      <c r="K10" s="280"/>
      <c r="L10" s="281"/>
      <c r="M10" s="281"/>
      <c r="N10" s="281"/>
      <c r="O10" s="281"/>
      <c r="P10" s="281"/>
      <c r="Q10" s="281"/>
      <c r="R10" s="281"/>
      <c r="S10" s="281"/>
      <c r="T10" s="281"/>
      <c r="U10" s="281"/>
      <c r="V10" s="281"/>
      <c r="W10" s="281"/>
      <c r="X10" s="281"/>
      <c r="Y10" s="285"/>
      <c r="Z10" s="286"/>
      <c r="AA10" s="286"/>
      <c r="AB10" s="286"/>
      <c r="AC10" s="286"/>
      <c r="AD10" s="286"/>
      <c r="AE10" s="286"/>
      <c r="AF10" s="286"/>
      <c r="AG10" s="286"/>
      <c r="AH10" s="286"/>
      <c r="AI10" s="286"/>
      <c r="AJ10" s="286"/>
      <c r="AK10" s="286"/>
      <c r="AL10" s="287"/>
      <c r="AM10" s="308"/>
      <c r="AN10" s="309"/>
      <c r="AO10" s="309"/>
      <c r="AP10" s="309"/>
      <c r="AQ10" s="309"/>
      <c r="AR10" s="309"/>
      <c r="AS10" s="309"/>
      <c r="AT10" s="309"/>
      <c r="AU10" s="310"/>
    </row>
    <row r="11" spans="1:47" ht="13.5" customHeight="1">
      <c r="A11" s="38"/>
      <c r="B11" s="288" t="s">
        <v>224</v>
      </c>
      <c r="C11" s="288"/>
      <c r="D11" s="288"/>
      <c r="E11" s="288"/>
      <c r="F11" s="293" t="s">
        <v>225</v>
      </c>
      <c r="G11" s="294"/>
      <c r="H11" s="294"/>
      <c r="I11" s="294"/>
      <c r="J11" s="295"/>
      <c r="K11" s="35"/>
      <c r="L11" s="2"/>
      <c r="M11" s="2"/>
      <c r="N11" s="2"/>
      <c r="O11" s="2"/>
      <c r="P11" s="39" t="s">
        <v>1</v>
      </c>
      <c r="Q11" s="2"/>
      <c r="R11" s="2"/>
      <c r="S11" s="2"/>
      <c r="T11" s="2"/>
      <c r="U11" s="2"/>
      <c r="V11" s="2"/>
      <c r="W11" s="2"/>
      <c r="X11" s="2"/>
      <c r="Y11" s="35"/>
      <c r="Z11" s="2"/>
      <c r="AA11" s="2"/>
      <c r="AB11" s="2"/>
      <c r="AC11" s="39" t="s">
        <v>2</v>
      </c>
      <c r="AD11" s="2"/>
      <c r="AE11" s="2"/>
      <c r="AF11" s="2"/>
      <c r="AG11" s="2"/>
      <c r="AH11" s="2"/>
      <c r="AI11" s="2"/>
      <c r="AJ11" s="2"/>
      <c r="AK11" s="2"/>
      <c r="AL11" s="3"/>
      <c r="AM11" s="308"/>
      <c r="AN11" s="309"/>
      <c r="AO11" s="309"/>
      <c r="AP11" s="309"/>
      <c r="AQ11" s="309"/>
      <c r="AR11" s="309"/>
      <c r="AS11" s="309"/>
      <c r="AT11" s="309"/>
      <c r="AU11" s="310"/>
    </row>
    <row r="12" spans="1:47" ht="24.95" customHeight="1">
      <c r="A12" s="40"/>
      <c r="B12" s="41"/>
      <c r="C12" s="41"/>
      <c r="D12" s="41"/>
      <c r="E12" s="41"/>
      <c r="F12" s="296"/>
      <c r="G12" s="297"/>
      <c r="H12" s="297"/>
      <c r="I12" s="297"/>
      <c r="J12" s="298"/>
      <c r="K12" s="289"/>
      <c r="L12" s="286"/>
      <c r="M12" s="286"/>
      <c r="N12" s="286"/>
      <c r="O12" s="286"/>
      <c r="P12" s="286"/>
      <c r="Q12" s="286"/>
      <c r="R12" s="286"/>
      <c r="S12" s="286"/>
      <c r="T12" s="286"/>
      <c r="U12" s="286"/>
      <c r="V12" s="286"/>
      <c r="W12" s="286"/>
      <c r="X12" s="286"/>
      <c r="Y12" s="289"/>
      <c r="Z12" s="286"/>
      <c r="AA12" s="286"/>
      <c r="AB12" s="286"/>
      <c r="AC12" s="286"/>
      <c r="AD12" s="286"/>
      <c r="AE12" s="286"/>
      <c r="AF12" s="286"/>
      <c r="AG12" s="286"/>
      <c r="AH12" s="286"/>
      <c r="AI12" s="286"/>
      <c r="AJ12" s="286"/>
      <c r="AK12" s="286"/>
      <c r="AL12" s="287"/>
      <c r="AM12" s="308"/>
      <c r="AN12" s="309"/>
      <c r="AO12" s="309"/>
      <c r="AP12" s="309"/>
      <c r="AQ12" s="309"/>
      <c r="AR12" s="309"/>
      <c r="AS12" s="309"/>
      <c r="AT12" s="309"/>
      <c r="AU12" s="310"/>
    </row>
    <row r="13" spans="1:47" ht="18" customHeight="1">
      <c r="A13" s="36" t="s">
        <v>3</v>
      </c>
      <c r="B13" s="290" t="s">
        <v>226</v>
      </c>
      <c r="C13" s="290"/>
      <c r="D13" s="290"/>
      <c r="E13" s="290"/>
      <c r="F13" s="291"/>
      <c r="G13" s="283"/>
      <c r="H13" s="283"/>
      <c r="I13" s="283"/>
      <c r="J13" s="283"/>
      <c r="K13" s="283"/>
      <c r="L13" s="283"/>
      <c r="M13" s="283"/>
      <c r="N13" s="283"/>
      <c r="O13" s="283"/>
      <c r="P13" s="283"/>
      <c r="Q13" s="283"/>
      <c r="R13" s="284"/>
      <c r="S13" s="42" t="s">
        <v>4</v>
      </c>
      <c r="T13" s="292" t="s">
        <v>227</v>
      </c>
      <c r="U13" s="292"/>
      <c r="V13" s="292"/>
      <c r="W13" s="292"/>
      <c r="X13" s="292"/>
      <c r="Y13" s="282"/>
      <c r="Z13" s="283"/>
      <c r="AA13" s="283"/>
      <c r="AB13" s="283"/>
      <c r="AC13" s="283"/>
      <c r="AD13" s="283"/>
      <c r="AE13" s="283"/>
      <c r="AF13" s="283"/>
      <c r="AG13" s="283"/>
      <c r="AH13" s="283"/>
      <c r="AI13" s="283"/>
      <c r="AJ13" s="283"/>
      <c r="AK13" s="283"/>
      <c r="AL13" s="284"/>
      <c r="AM13" s="308"/>
      <c r="AN13" s="309"/>
      <c r="AO13" s="309"/>
      <c r="AP13" s="309"/>
      <c r="AQ13" s="309"/>
      <c r="AR13" s="309"/>
      <c r="AS13" s="309"/>
      <c r="AT13" s="309"/>
      <c r="AU13" s="310"/>
    </row>
    <row r="14" spans="1:47" ht="9.9499999999999993" customHeight="1">
      <c r="A14" s="40"/>
      <c r="B14" s="270" t="s">
        <v>5</v>
      </c>
      <c r="C14" s="270"/>
      <c r="D14" s="270"/>
      <c r="E14" s="270"/>
      <c r="F14" s="285"/>
      <c r="G14" s="286"/>
      <c r="H14" s="286"/>
      <c r="I14" s="286"/>
      <c r="J14" s="286"/>
      <c r="K14" s="286"/>
      <c r="L14" s="286"/>
      <c r="M14" s="286"/>
      <c r="N14" s="286"/>
      <c r="O14" s="286"/>
      <c r="P14" s="286"/>
      <c r="Q14" s="286"/>
      <c r="R14" s="287"/>
      <c r="S14" s="43"/>
      <c r="T14" s="44" t="s">
        <v>6</v>
      </c>
      <c r="U14" s="45"/>
      <c r="V14" s="45"/>
      <c r="W14" s="45"/>
      <c r="X14" s="45"/>
      <c r="Y14" s="285"/>
      <c r="Z14" s="286"/>
      <c r="AA14" s="286"/>
      <c r="AB14" s="286"/>
      <c r="AC14" s="286"/>
      <c r="AD14" s="286"/>
      <c r="AE14" s="286"/>
      <c r="AF14" s="286"/>
      <c r="AG14" s="286"/>
      <c r="AH14" s="286"/>
      <c r="AI14" s="286"/>
      <c r="AJ14" s="286"/>
      <c r="AK14" s="286"/>
      <c r="AL14" s="287"/>
      <c r="AM14" s="308"/>
      <c r="AN14" s="309"/>
      <c r="AO14" s="309"/>
      <c r="AP14" s="309"/>
      <c r="AQ14" s="309"/>
      <c r="AR14" s="309"/>
      <c r="AS14" s="309"/>
      <c r="AT14" s="309"/>
      <c r="AU14" s="310"/>
    </row>
    <row r="15" spans="1:47" ht="15" customHeight="1">
      <c r="A15" s="36" t="s">
        <v>7</v>
      </c>
      <c r="B15" s="337" t="s">
        <v>8</v>
      </c>
      <c r="C15" s="337"/>
      <c r="D15" s="337"/>
      <c r="E15" s="337"/>
      <c r="F15" s="338"/>
      <c r="G15" s="339"/>
      <c r="H15" s="339"/>
      <c r="I15" s="339"/>
      <c r="J15" s="39" t="s">
        <v>9</v>
      </c>
      <c r="K15" s="283"/>
      <c r="L15" s="349"/>
      <c r="M15" s="356" t="s">
        <v>487</v>
      </c>
      <c r="N15" s="357"/>
      <c r="O15" s="353"/>
      <c r="P15" s="354"/>
      <c r="Q15" s="204"/>
      <c r="R15" s="221" t="s">
        <v>489</v>
      </c>
      <c r="S15" s="42" t="s">
        <v>12</v>
      </c>
      <c r="T15" s="342" t="s">
        <v>13</v>
      </c>
      <c r="U15" s="342"/>
      <c r="V15" s="342"/>
      <c r="W15" s="48"/>
      <c r="X15" s="39" t="s">
        <v>14</v>
      </c>
      <c r="Y15" s="49" t="s">
        <v>15</v>
      </c>
      <c r="Z15" s="42" t="s">
        <v>16</v>
      </c>
      <c r="AA15" s="343" t="s">
        <v>17</v>
      </c>
      <c r="AB15" s="343"/>
      <c r="AC15" s="344"/>
      <c r="AD15" s="328"/>
      <c r="AE15" s="283"/>
      <c r="AF15" s="283"/>
      <c r="AG15" s="283"/>
      <c r="AH15" s="283"/>
      <c r="AI15" s="283"/>
      <c r="AJ15" s="283"/>
      <c r="AK15" s="283"/>
      <c r="AL15" s="284"/>
      <c r="AM15" s="308"/>
      <c r="AN15" s="309"/>
      <c r="AO15" s="309"/>
      <c r="AP15" s="309"/>
      <c r="AQ15" s="309"/>
      <c r="AR15" s="309"/>
      <c r="AS15" s="309"/>
      <c r="AT15" s="309"/>
      <c r="AU15" s="310"/>
    </row>
    <row r="16" spans="1:47" ht="15" customHeight="1">
      <c r="A16" s="40"/>
      <c r="B16" s="326" t="s">
        <v>18</v>
      </c>
      <c r="C16" s="326"/>
      <c r="D16" s="326"/>
      <c r="E16" s="326"/>
      <c r="F16" s="340"/>
      <c r="G16" s="341"/>
      <c r="H16" s="341"/>
      <c r="I16" s="341"/>
      <c r="J16" s="220" t="s">
        <v>19</v>
      </c>
      <c r="K16" s="350"/>
      <c r="L16" s="350"/>
      <c r="M16" s="351" t="s">
        <v>488</v>
      </c>
      <c r="N16" s="352"/>
      <c r="O16" s="355"/>
      <c r="P16" s="355"/>
      <c r="Q16" s="347" t="s">
        <v>21</v>
      </c>
      <c r="R16" s="348"/>
      <c r="S16" s="43"/>
      <c r="T16" s="329" t="s">
        <v>22</v>
      </c>
      <c r="U16" s="329"/>
      <c r="V16" s="329"/>
      <c r="W16" s="50"/>
      <c r="X16" s="51" t="s">
        <v>23</v>
      </c>
      <c r="Y16" s="44" t="s">
        <v>24</v>
      </c>
      <c r="Z16" s="330" t="s">
        <v>491</v>
      </c>
      <c r="AA16" s="331"/>
      <c r="AB16" s="331"/>
      <c r="AC16" s="332"/>
      <c r="AD16" s="286"/>
      <c r="AE16" s="286"/>
      <c r="AF16" s="286"/>
      <c r="AG16" s="286"/>
      <c r="AH16" s="286"/>
      <c r="AI16" s="286"/>
      <c r="AJ16" s="286"/>
      <c r="AK16" s="286"/>
      <c r="AL16" s="287"/>
      <c r="AM16" s="308"/>
      <c r="AN16" s="309"/>
      <c r="AO16" s="309"/>
      <c r="AP16" s="309"/>
      <c r="AQ16" s="309"/>
      <c r="AR16" s="309"/>
      <c r="AS16" s="309"/>
      <c r="AT16" s="309"/>
      <c r="AU16" s="310"/>
    </row>
    <row r="17" spans="1:52" ht="15" customHeight="1">
      <c r="A17" s="36" t="s">
        <v>26</v>
      </c>
      <c r="B17" s="333" t="s">
        <v>467</v>
      </c>
      <c r="C17" s="334"/>
      <c r="D17" s="334"/>
      <c r="E17" s="334"/>
      <c r="F17" s="52"/>
      <c r="G17" s="53"/>
      <c r="H17" s="2"/>
      <c r="I17" s="212" t="s">
        <v>228</v>
      </c>
      <c r="J17" s="2"/>
      <c r="K17" s="54"/>
      <c r="L17" s="2"/>
      <c r="M17" s="2"/>
      <c r="N17" s="2"/>
      <c r="O17" s="2"/>
      <c r="P17" s="53"/>
      <c r="Q17" s="2"/>
      <c r="R17" s="212" t="s">
        <v>230</v>
      </c>
      <c r="S17" s="54"/>
      <c r="T17" s="2"/>
      <c r="U17" s="2"/>
      <c r="V17" s="2"/>
      <c r="W17" s="2"/>
      <c r="X17" s="2"/>
      <c r="Y17" s="2"/>
      <c r="Z17" s="2"/>
      <c r="AA17" s="2"/>
      <c r="AB17" s="2"/>
      <c r="AC17" s="2"/>
      <c r="AD17" s="213"/>
      <c r="AE17" s="55"/>
      <c r="AF17" s="55"/>
      <c r="AG17" s="56"/>
      <c r="AH17" s="57"/>
      <c r="AI17" s="58"/>
      <c r="AJ17" s="58"/>
      <c r="AK17" s="58"/>
      <c r="AL17" s="59"/>
      <c r="AM17" s="308"/>
      <c r="AN17" s="309"/>
      <c r="AO17" s="309"/>
      <c r="AP17" s="309"/>
      <c r="AQ17" s="309"/>
      <c r="AR17" s="309"/>
      <c r="AS17" s="309"/>
      <c r="AT17" s="309"/>
      <c r="AU17" s="310"/>
    </row>
    <row r="18" spans="1:52" ht="15" customHeight="1">
      <c r="A18" s="325" t="s">
        <v>27</v>
      </c>
      <c r="B18" s="326"/>
      <c r="C18" s="326"/>
      <c r="D18" s="326"/>
      <c r="E18" s="326"/>
      <c r="F18" s="214" t="s">
        <v>229</v>
      </c>
      <c r="P18" s="335"/>
      <c r="Q18" s="336"/>
      <c r="R18" s="336"/>
      <c r="S18" s="336"/>
      <c r="T18" s="336"/>
      <c r="U18" s="336"/>
      <c r="V18" s="336"/>
      <c r="W18" s="336"/>
      <c r="X18" s="336"/>
      <c r="Y18" s="336"/>
      <c r="Z18" s="336"/>
      <c r="AA18" s="336"/>
      <c r="AB18" s="336"/>
      <c r="AC18" s="60" t="s">
        <v>28</v>
      </c>
      <c r="AD18" s="4"/>
      <c r="AE18" s="61"/>
      <c r="AF18" s="62"/>
      <c r="AG18" s="63"/>
      <c r="AH18" s="64"/>
      <c r="AI18" s="65"/>
      <c r="AJ18" s="65"/>
      <c r="AK18" s="65"/>
      <c r="AL18" s="66"/>
      <c r="AM18" s="311"/>
      <c r="AN18" s="312"/>
      <c r="AO18" s="312"/>
      <c r="AP18" s="312"/>
      <c r="AQ18" s="312"/>
      <c r="AR18" s="312"/>
      <c r="AS18" s="312"/>
      <c r="AT18" s="312"/>
      <c r="AU18" s="313"/>
    </row>
    <row r="19" spans="1:52" ht="20.100000000000001" customHeight="1">
      <c r="A19" s="215" t="s">
        <v>468</v>
      </c>
      <c r="B19" s="290" t="s">
        <v>231</v>
      </c>
      <c r="C19" s="290"/>
      <c r="D19" s="290"/>
      <c r="E19" s="290"/>
      <c r="F19" s="314"/>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8" t="s">
        <v>29</v>
      </c>
      <c r="AK19" s="318"/>
      <c r="AL19" s="320"/>
      <c r="AM19" s="321"/>
      <c r="AN19" s="321"/>
      <c r="AO19" s="321"/>
      <c r="AP19" s="321"/>
      <c r="AQ19" s="321"/>
      <c r="AR19" s="321"/>
      <c r="AS19" s="321"/>
      <c r="AT19" s="321"/>
      <c r="AU19" s="322"/>
    </row>
    <row r="20" spans="1:52" ht="9.9499999999999993" customHeight="1">
      <c r="A20" s="325" t="s">
        <v>30</v>
      </c>
      <c r="B20" s="326"/>
      <c r="C20" s="326"/>
      <c r="D20" s="326"/>
      <c r="E20" s="326"/>
      <c r="F20" s="316"/>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9"/>
      <c r="AK20" s="319"/>
      <c r="AL20" s="323"/>
      <c r="AM20" s="323"/>
      <c r="AN20" s="323"/>
      <c r="AO20" s="323"/>
      <c r="AP20" s="323"/>
      <c r="AQ20" s="323"/>
      <c r="AR20" s="323"/>
      <c r="AS20" s="323"/>
      <c r="AT20" s="323"/>
      <c r="AU20" s="324"/>
    </row>
    <row r="21" spans="1:52" ht="20.100000000000001" customHeight="1">
      <c r="A21" s="83" t="s">
        <v>469</v>
      </c>
      <c r="B21" s="327" t="s">
        <v>232</v>
      </c>
      <c r="C21" s="327"/>
      <c r="D21" s="327"/>
      <c r="E21" s="327"/>
      <c r="F21" s="314"/>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5"/>
      <c r="AP21" s="315"/>
      <c r="AQ21" s="315"/>
      <c r="AR21" s="315"/>
      <c r="AS21" s="315"/>
      <c r="AT21" s="315"/>
      <c r="AU21" s="345"/>
    </row>
    <row r="22" spans="1:52" ht="9.9499999999999993" customHeight="1">
      <c r="A22" s="325" t="s">
        <v>31</v>
      </c>
      <c r="B22" s="326"/>
      <c r="C22" s="326"/>
      <c r="D22" s="326"/>
      <c r="E22" s="326"/>
      <c r="F22" s="316"/>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7"/>
      <c r="AP22" s="317"/>
      <c r="AQ22" s="317"/>
      <c r="AR22" s="317"/>
      <c r="AS22" s="317"/>
      <c r="AT22" s="317"/>
      <c r="AU22" s="346"/>
    </row>
    <row r="23" spans="1:52" ht="20.100000000000001" customHeight="1">
      <c r="A23" s="216" t="s">
        <v>470</v>
      </c>
      <c r="B23" s="365" t="s">
        <v>233</v>
      </c>
      <c r="C23" s="365"/>
      <c r="D23" s="365"/>
      <c r="E23" s="365"/>
      <c r="F23" s="366"/>
      <c r="G23" s="367"/>
      <c r="H23" s="367"/>
      <c r="I23" s="367"/>
      <c r="J23" s="367"/>
      <c r="K23" s="367"/>
      <c r="L23" s="367"/>
      <c r="M23" s="367"/>
      <c r="N23" s="368"/>
      <c r="O23" s="372" t="s">
        <v>234</v>
      </c>
      <c r="P23" s="373"/>
      <c r="Q23" s="373"/>
      <c r="R23" s="373"/>
      <c r="S23" s="373"/>
      <c r="T23" s="378"/>
      <c r="U23" s="379"/>
      <c r="V23" s="379"/>
      <c r="W23" s="262" t="s">
        <v>654</v>
      </c>
      <c r="X23" s="2"/>
      <c r="Y23" s="382"/>
      <c r="Z23" s="383"/>
      <c r="AA23" s="389" t="s">
        <v>672</v>
      </c>
      <c r="AB23" s="389"/>
      <c r="AC23" s="382"/>
      <c r="AD23" s="383"/>
      <c r="AE23" s="204"/>
      <c r="AF23" s="263" t="s">
        <v>110</v>
      </c>
      <c r="AG23" s="358" t="s">
        <v>238</v>
      </c>
      <c r="AH23" s="359"/>
      <c r="AI23" s="359"/>
      <c r="AJ23" s="359"/>
      <c r="AK23" s="359"/>
      <c r="AL23" s="359"/>
      <c r="AM23" s="374"/>
      <c r="AN23" s="374"/>
      <c r="AO23" s="374"/>
      <c r="AP23" s="374"/>
      <c r="AQ23" s="374"/>
      <c r="AR23" s="374"/>
      <c r="AS23" s="374"/>
      <c r="AT23" s="374"/>
      <c r="AU23" s="375"/>
    </row>
    <row r="24" spans="1:52" ht="11.25" customHeight="1">
      <c r="A24" s="43"/>
      <c r="B24" s="360" t="s">
        <v>32</v>
      </c>
      <c r="C24" s="360"/>
      <c r="D24" s="360"/>
      <c r="E24" s="360"/>
      <c r="F24" s="369"/>
      <c r="G24" s="370"/>
      <c r="H24" s="370"/>
      <c r="I24" s="370"/>
      <c r="J24" s="370"/>
      <c r="K24" s="370"/>
      <c r="L24" s="370"/>
      <c r="M24" s="370"/>
      <c r="N24" s="371"/>
      <c r="O24" s="361" t="s">
        <v>33</v>
      </c>
      <c r="P24" s="362"/>
      <c r="Q24" s="362"/>
      <c r="R24" s="362"/>
      <c r="S24" s="362"/>
      <c r="T24" s="380"/>
      <c r="U24" s="380"/>
      <c r="V24" s="380"/>
      <c r="W24" s="351" t="s">
        <v>19</v>
      </c>
      <c r="X24" s="381"/>
      <c r="Y24" s="384"/>
      <c r="Z24" s="384"/>
      <c r="AA24" s="385" t="s">
        <v>20</v>
      </c>
      <c r="AB24" s="386"/>
      <c r="AC24" s="384"/>
      <c r="AD24" s="384"/>
      <c r="AE24" s="387" t="s">
        <v>21</v>
      </c>
      <c r="AF24" s="388"/>
      <c r="AG24" s="363" t="s">
        <v>298</v>
      </c>
      <c r="AH24" s="364"/>
      <c r="AI24" s="364"/>
      <c r="AJ24" s="364"/>
      <c r="AK24" s="364"/>
      <c r="AL24" s="364"/>
      <c r="AM24" s="376"/>
      <c r="AN24" s="376"/>
      <c r="AO24" s="376"/>
      <c r="AP24" s="376"/>
      <c r="AQ24" s="376"/>
      <c r="AR24" s="376"/>
      <c r="AS24" s="376"/>
      <c r="AT24" s="376"/>
      <c r="AU24" s="377"/>
    </row>
    <row r="25" spans="1:52" ht="19.350000000000001" customHeight="1">
      <c r="A25" s="217" t="s">
        <v>471</v>
      </c>
      <c r="B25" s="212" t="s">
        <v>472</v>
      </c>
      <c r="C25" s="2"/>
      <c r="D25" s="2"/>
      <c r="E25" s="2"/>
      <c r="F25" s="2"/>
      <c r="G25" s="2"/>
      <c r="H25" s="2"/>
      <c r="I25" s="2"/>
      <c r="J25" s="2"/>
      <c r="K25" s="2"/>
      <c r="L25" s="2"/>
      <c r="M25" s="2"/>
      <c r="N25" s="2"/>
      <c r="O25" s="2"/>
      <c r="P25" s="2"/>
      <c r="Q25" s="2"/>
      <c r="R25" s="2"/>
      <c r="S25" s="2"/>
      <c r="T25" s="2"/>
      <c r="U25" s="2"/>
      <c r="V25" s="2"/>
      <c r="W25" s="2"/>
      <c r="X25" s="53"/>
      <c r="Y25" s="53"/>
      <c r="Z25" s="70"/>
      <c r="AA25" s="53"/>
      <c r="AB25" s="53" t="s">
        <v>239</v>
      </c>
      <c r="AC25" s="53"/>
      <c r="AD25" s="2"/>
      <c r="AE25" s="53" t="s">
        <v>240</v>
      </c>
      <c r="AF25" s="264" t="s">
        <v>473</v>
      </c>
      <c r="AG25" s="265"/>
      <c r="AH25" s="265"/>
      <c r="AI25" s="265"/>
      <c r="AJ25" s="265"/>
      <c r="AK25" s="266"/>
      <c r="AL25" s="267"/>
      <c r="AM25" s="267"/>
      <c r="AN25" s="267"/>
      <c r="AO25" s="267"/>
      <c r="AP25" s="267"/>
      <c r="AQ25" s="267"/>
      <c r="AR25" s="267"/>
      <c r="AS25" s="267"/>
      <c r="AT25" s="267"/>
      <c r="AU25" s="71" t="s">
        <v>34</v>
      </c>
    </row>
    <row r="26" spans="1:52" ht="9.9499999999999993" customHeight="1">
      <c r="A26" s="43"/>
      <c r="B26" s="44" t="s">
        <v>490</v>
      </c>
      <c r="C26" s="45"/>
      <c r="D26" s="45"/>
      <c r="E26" s="45"/>
      <c r="F26" s="45"/>
      <c r="G26" s="45"/>
      <c r="H26" s="45"/>
      <c r="I26" s="45"/>
      <c r="J26" s="45"/>
      <c r="K26" s="45"/>
      <c r="L26" s="45"/>
      <c r="M26" s="45"/>
      <c r="N26" s="45"/>
      <c r="O26" s="45"/>
      <c r="P26" s="45"/>
      <c r="Q26" s="45"/>
      <c r="R26" s="45"/>
      <c r="S26" s="45"/>
      <c r="T26" s="45"/>
      <c r="U26" s="45"/>
      <c r="V26" s="45"/>
      <c r="W26" s="45"/>
      <c r="X26" s="45"/>
      <c r="Y26" s="45"/>
      <c r="Z26" s="72"/>
      <c r="AA26" s="45"/>
      <c r="AB26" s="72" t="s">
        <v>35</v>
      </c>
      <c r="AC26" s="45"/>
      <c r="AD26" s="45"/>
      <c r="AE26" s="72" t="s">
        <v>36</v>
      </c>
      <c r="AF26" s="45"/>
      <c r="AG26" s="72" t="s">
        <v>37</v>
      </c>
      <c r="AH26" s="45"/>
      <c r="AI26" s="45"/>
      <c r="AJ26" s="45"/>
      <c r="AK26" s="268"/>
      <c r="AL26" s="268"/>
      <c r="AM26" s="268"/>
      <c r="AN26" s="268"/>
      <c r="AO26" s="268"/>
      <c r="AP26" s="268"/>
      <c r="AQ26" s="268"/>
      <c r="AR26" s="268"/>
      <c r="AS26" s="268"/>
      <c r="AT26" s="268"/>
      <c r="AU26" s="73"/>
    </row>
    <row r="27" spans="1:52" ht="20.100000000000001" customHeight="1">
      <c r="A27" s="217" t="s">
        <v>474</v>
      </c>
      <c r="B27" s="212" t="s">
        <v>475</v>
      </c>
      <c r="C27" s="39"/>
      <c r="D27" s="2"/>
      <c r="E27" s="2"/>
      <c r="F27" s="2"/>
      <c r="G27" s="2"/>
      <c r="H27" s="2"/>
      <c r="I27" s="2"/>
      <c r="J27" s="2"/>
      <c r="K27" s="2"/>
      <c r="L27" s="2"/>
      <c r="M27" s="2"/>
      <c r="N27" s="2"/>
      <c r="O27" s="2"/>
      <c r="P27" s="2"/>
      <c r="Q27" s="2"/>
      <c r="R27" s="2"/>
      <c r="S27" s="2"/>
      <c r="T27" s="2"/>
      <c r="U27" s="2"/>
      <c r="V27" s="2"/>
      <c r="W27" s="2"/>
      <c r="X27" s="53"/>
      <c r="Y27" s="53"/>
      <c r="Z27" s="70"/>
      <c r="AA27" s="53"/>
      <c r="AB27" s="53" t="s">
        <v>239</v>
      </c>
      <c r="AC27" s="53"/>
      <c r="AD27" s="2"/>
      <c r="AE27" s="53" t="s">
        <v>240</v>
      </c>
      <c r="AF27" s="2"/>
      <c r="AG27" s="53"/>
      <c r="AH27" s="53"/>
      <c r="AI27" s="74" t="s">
        <v>178</v>
      </c>
      <c r="AJ27" s="398"/>
      <c r="AK27" s="398"/>
      <c r="AL27" s="398"/>
      <c r="AM27" s="398"/>
      <c r="AN27" s="218" t="s">
        <v>179</v>
      </c>
      <c r="AO27" s="70" t="s">
        <v>38</v>
      </c>
      <c r="AP27" s="53"/>
      <c r="AQ27" s="53"/>
      <c r="AR27" s="53"/>
      <c r="AS27" s="53"/>
      <c r="AT27" s="53"/>
      <c r="AU27" s="3"/>
    </row>
    <row r="28" spans="1:52" ht="9.9499999999999993" customHeight="1">
      <c r="A28" s="75"/>
      <c r="B28" s="44" t="s">
        <v>39</v>
      </c>
      <c r="C28" s="51"/>
      <c r="D28" s="45"/>
      <c r="E28" s="45"/>
      <c r="F28" s="45"/>
      <c r="G28" s="45"/>
      <c r="H28" s="45"/>
      <c r="I28" s="45"/>
      <c r="J28" s="45"/>
      <c r="K28" s="45"/>
      <c r="L28" s="45"/>
      <c r="M28" s="45"/>
      <c r="N28" s="45"/>
      <c r="O28" s="45"/>
      <c r="P28" s="45"/>
      <c r="Q28" s="45"/>
      <c r="R28" s="45"/>
      <c r="S28" s="45"/>
      <c r="T28" s="45"/>
      <c r="U28" s="45"/>
      <c r="V28" s="45"/>
      <c r="W28" s="45"/>
      <c r="X28" s="45"/>
      <c r="Y28" s="45"/>
      <c r="Z28" s="72"/>
      <c r="AA28" s="45"/>
      <c r="AB28" s="72" t="s">
        <v>40</v>
      </c>
      <c r="AC28" s="45"/>
      <c r="AD28" s="45"/>
      <c r="AE28" s="72" t="s">
        <v>41</v>
      </c>
      <c r="AF28" s="45"/>
      <c r="AG28" s="45"/>
      <c r="AH28" s="45"/>
      <c r="AI28" s="45"/>
      <c r="AJ28" s="45"/>
      <c r="AK28" s="45"/>
      <c r="AL28" s="45"/>
      <c r="AM28" s="45"/>
      <c r="AN28" s="45"/>
      <c r="AO28" s="72" t="s">
        <v>42</v>
      </c>
      <c r="AP28" s="45"/>
      <c r="AQ28" s="45"/>
      <c r="AR28" s="45"/>
      <c r="AS28" s="45"/>
      <c r="AT28" s="45"/>
      <c r="AU28" s="73"/>
    </row>
    <row r="29" spans="1:52" ht="20.100000000000001" customHeight="1">
      <c r="A29" s="219" t="s">
        <v>476</v>
      </c>
      <c r="B29" s="2" t="s">
        <v>241</v>
      </c>
      <c r="C29" s="2"/>
      <c r="D29" s="2"/>
      <c r="E29" s="2"/>
      <c r="F29" s="2"/>
      <c r="G29" s="2"/>
      <c r="H29" s="2"/>
      <c r="I29" s="2"/>
      <c r="J29" s="2"/>
      <c r="K29" s="399" t="s">
        <v>43</v>
      </c>
      <c r="L29" s="399"/>
      <c r="M29" s="399"/>
      <c r="N29" s="399"/>
      <c r="O29" s="399"/>
      <c r="P29" s="399"/>
      <c r="Q29" s="399"/>
      <c r="R29" s="399"/>
      <c r="S29" s="399"/>
      <c r="T29" s="399"/>
      <c r="U29" s="399"/>
      <c r="V29" s="399"/>
      <c r="W29" s="399"/>
      <c r="X29" s="53"/>
      <c r="Y29" s="53"/>
      <c r="Z29" s="70"/>
      <c r="AA29" s="53"/>
      <c r="AB29" s="53" t="s">
        <v>239</v>
      </c>
      <c r="AC29" s="53"/>
      <c r="AD29" s="2"/>
      <c r="AE29" s="53" t="s">
        <v>240</v>
      </c>
      <c r="AF29" s="2"/>
      <c r="AG29" s="53"/>
      <c r="AH29" s="53"/>
      <c r="AI29" s="74" t="s">
        <v>177</v>
      </c>
      <c r="AJ29" s="398"/>
      <c r="AK29" s="398"/>
      <c r="AL29" s="398"/>
      <c r="AM29" s="398"/>
      <c r="AN29" s="218" t="s">
        <v>180</v>
      </c>
      <c r="AO29" s="53" t="s">
        <v>243</v>
      </c>
      <c r="AP29" s="53"/>
      <c r="AQ29" s="2"/>
      <c r="AR29" s="2"/>
      <c r="AS29" s="2"/>
      <c r="AT29" s="2"/>
      <c r="AU29" s="3"/>
      <c r="AV29" s="5"/>
      <c r="AW29" s="5"/>
      <c r="AX29" s="5"/>
      <c r="AY29" s="5"/>
      <c r="AZ29" s="5"/>
    </row>
    <row r="30" spans="1:52" ht="9.9499999999999993" customHeight="1">
      <c r="A30" s="76"/>
      <c r="B30" s="44" t="s">
        <v>242</v>
      </c>
      <c r="C30" s="45"/>
      <c r="D30" s="45"/>
      <c r="E30" s="45"/>
      <c r="F30" s="45"/>
      <c r="G30" s="45"/>
      <c r="H30" s="45"/>
      <c r="I30" s="45"/>
      <c r="J30" s="45"/>
      <c r="K30" s="400"/>
      <c r="L30" s="400"/>
      <c r="M30" s="400"/>
      <c r="N30" s="400"/>
      <c r="O30" s="400"/>
      <c r="P30" s="400"/>
      <c r="Q30" s="400"/>
      <c r="R30" s="400"/>
      <c r="S30" s="400"/>
      <c r="T30" s="400"/>
      <c r="U30" s="400"/>
      <c r="V30" s="400"/>
      <c r="W30" s="400"/>
      <c r="X30" s="45"/>
      <c r="Y30" s="45"/>
      <c r="Z30" s="72"/>
      <c r="AA30" s="45"/>
      <c r="AB30" s="72" t="s">
        <v>35</v>
      </c>
      <c r="AC30" s="45"/>
      <c r="AD30" s="45"/>
      <c r="AE30" s="72" t="s">
        <v>36</v>
      </c>
      <c r="AF30" s="45"/>
      <c r="AG30" s="45"/>
      <c r="AH30" s="45"/>
      <c r="AI30" s="45"/>
      <c r="AJ30" s="45"/>
      <c r="AK30" s="45"/>
      <c r="AL30" s="45"/>
      <c r="AM30" s="45"/>
      <c r="AN30" s="45"/>
      <c r="AO30" s="72" t="s">
        <v>44</v>
      </c>
      <c r="AP30" s="45"/>
      <c r="AQ30" s="45"/>
      <c r="AR30" s="45"/>
      <c r="AS30" s="45"/>
      <c r="AT30" s="45"/>
      <c r="AU30" s="73"/>
    </row>
    <row r="31" spans="1:52" ht="17.25" customHeight="1">
      <c r="A31" s="401" t="s">
        <v>244</v>
      </c>
      <c r="B31" s="402"/>
      <c r="C31" s="402"/>
      <c r="D31" s="402"/>
      <c r="E31" s="402"/>
      <c r="F31" s="402"/>
      <c r="G31" s="402"/>
      <c r="H31" s="402"/>
      <c r="I31" s="402"/>
      <c r="J31" s="402"/>
      <c r="K31" s="403" t="s">
        <v>245</v>
      </c>
      <c r="L31" s="404"/>
      <c r="M31" s="404"/>
      <c r="N31" s="404"/>
      <c r="O31" s="404"/>
      <c r="P31" s="404"/>
      <c r="Q31" s="404"/>
      <c r="R31" s="404"/>
      <c r="S31" s="404"/>
      <c r="T31" s="405"/>
      <c r="U31" s="402" t="s">
        <v>246</v>
      </c>
      <c r="V31" s="402"/>
      <c r="W31" s="402"/>
      <c r="X31" s="402"/>
      <c r="Y31" s="402"/>
      <c r="Z31" s="402"/>
      <c r="AA31" s="402"/>
      <c r="AB31" s="402"/>
      <c r="AC31" s="402"/>
      <c r="AD31" s="402"/>
      <c r="AE31" s="402"/>
      <c r="AF31" s="402"/>
      <c r="AG31" s="403" t="s">
        <v>247</v>
      </c>
      <c r="AH31" s="404"/>
      <c r="AI31" s="404"/>
      <c r="AJ31" s="404"/>
      <c r="AK31" s="404"/>
      <c r="AL31" s="404"/>
      <c r="AM31" s="404"/>
      <c r="AN31" s="404"/>
      <c r="AO31" s="404"/>
      <c r="AP31" s="404"/>
      <c r="AQ31" s="404"/>
      <c r="AR31" s="404"/>
      <c r="AS31" s="404"/>
      <c r="AT31" s="404"/>
      <c r="AU31" s="405"/>
    </row>
    <row r="32" spans="1:52" ht="9.9499999999999993" customHeight="1">
      <c r="A32" s="390" t="s">
        <v>45</v>
      </c>
      <c r="B32" s="391"/>
      <c r="C32" s="391"/>
      <c r="D32" s="391"/>
      <c r="E32" s="391"/>
      <c r="F32" s="391"/>
      <c r="G32" s="391"/>
      <c r="H32" s="391"/>
      <c r="I32" s="391"/>
      <c r="J32" s="391"/>
      <c r="K32" s="392" t="s">
        <v>46</v>
      </c>
      <c r="L32" s="393"/>
      <c r="M32" s="393"/>
      <c r="N32" s="393"/>
      <c r="O32" s="393"/>
      <c r="P32" s="393"/>
      <c r="Q32" s="393"/>
      <c r="R32" s="393"/>
      <c r="S32" s="393"/>
      <c r="T32" s="394"/>
      <c r="U32" s="391" t="s">
        <v>47</v>
      </c>
      <c r="V32" s="391"/>
      <c r="W32" s="391"/>
      <c r="X32" s="391"/>
      <c r="Y32" s="391"/>
      <c r="Z32" s="391"/>
      <c r="AA32" s="391"/>
      <c r="AB32" s="391"/>
      <c r="AC32" s="391"/>
      <c r="AD32" s="391"/>
      <c r="AE32" s="391"/>
      <c r="AF32" s="391"/>
      <c r="AG32" s="392" t="s">
        <v>299</v>
      </c>
      <c r="AH32" s="393"/>
      <c r="AI32" s="393"/>
      <c r="AJ32" s="393"/>
      <c r="AK32" s="393"/>
      <c r="AL32" s="393"/>
      <c r="AM32" s="393"/>
      <c r="AN32" s="393"/>
      <c r="AO32" s="393"/>
      <c r="AP32" s="393"/>
      <c r="AQ32" s="393"/>
      <c r="AR32" s="393"/>
      <c r="AS32" s="393"/>
      <c r="AT32" s="393"/>
      <c r="AU32" s="394"/>
    </row>
    <row r="33" spans="1:47" ht="17.25" customHeight="1">
      <c r="A33" s="395"/>
      <c r="B33" s="378"/>
      <c r="C33" s="378"/>
      <c r="D33" s="378"/>
      <c r="E33" s="2" t="s">
        <v>235</v>
      </c>
      <c r="F33" s="46"/>
      <c r="G33" s="283"/>
      <c r="H33" s="283"/>
      <c r="I33" s="46"/>
      <c r="J33" s="2" t="s">
        <v>236</v>
      </c>
      <c r="K33" s="282"/>
      <c r="L33" s="283"/>
      <c r="M33" s="283"/>
      <c r="N33" s="283"/>
      <c r="O33" s="283"/>
      <c r="P33" s="283"/>
      <c r="Q33" s="283"/>
      <c r="R33" s="283"/>
      <c r="S33" s="283"/>
      <c r="T33" s="284"/>
      <c r="U33" s="35"/>
      <c r="V33" s="53"/>
      <c r="W33" s="53"/>
      <c r="X33" s="53" t="s">
        <v>248</v>
      </c>
      <c r="Y33" s="53"/>
      <c r="Z33" s="53"/>
      <c r="AA33" s="53"/>
      <c r="AB33" s="2"/>
      <c r="AC33" s="53" t="s">
        <v>249</v>
      </c>
      <c r="AD33" s="2"/>
      <c r="AE33" s="2"/>
      <c r="AF33" s="3"/>
      <c r="AG33" s="282"/>
      <c r="AH33" s="283"/>
      <c r="AI33" s="283"/>
      <c r="AJ33" s="283"/>
      <c r="AK33" s="283"/>
      <c r="AL33" s="283"/>
      <c r="AM33" s="283"/>
      <c r="AN33" s="283"/>
      <c r="AO33" s="283"/>
      <c r="AP33" s="283"/>
      <c r="AQ33" s="283"/>
      <c r="AR33" s="283"/>
      <c r="AS33" s="283"/>
      <c r="AT33" s="283"/>
      <c r="AU33" s="284"/>
    </row>
    <row r="34" spans="1:47" ht="9.9499999999999993" customHeight="1">
      <c r="A34" s="396"/>
      <c r="B34" s="397"/>
      <c r="C34" s="397"/>
      <c r="D34" s="397"/>
      <c r="E34" s="67" t="s">
        <v>19</v>
      </c>
      <c r="F34" s="45"/>
      <c r="G34" s="286"/>
      <c r="H34" s="286"/>
      <c r="I34" s="72"/>
      <c r="J34" s="77" t="s">
        <v>20</v>
      </c>
      <c r="K34" s="285"/>
      <c r="L34" s="286"/>
      <c r="M34" s="286"/>
      <c r="N34" s="286"/>
      <c r="O34" s="286"/>
      <c r="P34" s="286"/>
      <c r="Q34" s="286"/>
      <c r="R34" s="286"/>
      <c r="S34" s="286"/>
      <c r="T34" s="287"/>
      <c r="U34" s="43"/>
      <c r="V34" s="45"/>
      <c r="W34" s="45"/>
      <c r="X34" s="44" t="s">
        <v>49</v>
      </c>
      <c r="Y34" s="45"/>
      <c r="Z34" s="45"/>
      <c r="AA34" s="45"/>
      <c r="AB34" s="45"/>
      <c r="AC34" s="44" t="s">
        <v>50</v>
      </c>
      <c r="AD34" s="208"/>
      <c r="AE34" s="208"/>
      <c r="AF34" s="78"/>
      <c r="AG34" s="285"/>
      <c r="AH34" s="286"/>
      <c r="AI34" s="286"/>
      <c r="AJ34" s="286"/>
      <c r="AK34" s="286"/>
      <c r="AL34" s="286"/>
      <c r="AM34" s="286"/>
      <c r="AN34" s="286"/>
      <c r="AO34" s="286"/>
      <c r="AP34" s="286"/>
      <c r="AQ34" s="286"/>
      <c r="AR34" s="286"/>
      <c r="AS34" s="286"/>
      <c r="AT34" s="286"/>
      <c r="AU34" s="287"/>
    </row>
    <row r="35" spans="1:47" ht="17.25" customHeight="1">
      <c r="A35" s="395"/>
      <c r="B35" s="378"/>
      <c r="C35" s="378"/>
      <c r="D35" s="378"/>
      <c r="E35" s="2" t="s">
        <v>235</v>
      </c>
      <c r="F35" s="46"/>
      <c r="G35" s="283"/>
      <c r="H35" s="283"/>
      <c r="I35" s="46"/>
      <c r="J35" s="2" t="s">
        <v>236</v>
      </c>
      <c r="K35" s="282"/>
      <c r="L35" s="283"/>
      <c r="M35" s="283"/>
      <c r="N35" s="283"/>
      <c r="O35" s="283"/>
      <c r="P35" s="283"/>
      <c r="Q35" s="283"/>
      <c r="R35" s="283"/>
      <c r="S35" s="283"/>
      <c r="T35" s="284"/>
      <c r="U35" s="38"/>
      <c r="V35" s="8"/>
      <c r="W35" s="8"/>
      <c r="X35" s="8" t="s">
        <v>248</v>
      </c>
      <c r="Y35" s="8"/>
      <c r="Z35" s="8"/>
      <c r="AA35" s="8"/>
      <c r="AC35" s="8" t="s">
        <v>249</v>
      </c>
      <c r="AF35" s="37"/>
      <c r="AG35" s="407"/>
      <c r="AH35" s="408"/>
      <c r="AI35" s="408"/>
      <c r="AJ35" s="408"/>
      <c r="AK35" s="408"/>
      <c r="AL35" s="408"/>
      <c r="AM35" s="408"/>
      <c r="AN35" s="408"/>
      <c r="AO35" s="408"/>
      <c r="AP35" s="408"/>
      <c r="AQ35" s="408"/>
      <c r="AR35" s="408"/>
      <c r="AS35" s="408"/>
      <c r="AT35" s="408"/>
      <c r="AU35" s="409"/>
    </row>
    <row r="36" spans="1:47" ht="9.9499999999999993" customHeight="1">
      <c r="A36" s="396"/>
      <c r="B36" s="397"/>
      <c r="C36" s="397"/>
      <c r="D36" s="397"/>
      <c r="E36" s="67" t="s">
        <v>19</v>
      </c>
      <c r="F36" s="45"/>
      <c r="G36" s="286"/>
      <c r="H36" s="286"/>
      <c r="I36" s="72"/>
      <c r="J36" s="77" t="s">
        <v>20</v>
      </c>
      <c r="K36" s="285"/>
      <c r="L36" s="286"/>
      <c r="M36" s="286"/>
      <c r="N36" s="286"/>
      <c r="O36" s="286"/>
      <c r="P36" s="286"/>
      <c r="Q36" s="286"/>
      <c r="R36" s="286"/>
      <c r="S36" s="286"/>
      <c r="T36" s="287"/>
      <c r="U36" s="43"/>
      <c r="V36" s="45"/>
      <c r="W36" s="45"/>
      <c r="X36" s="44" t="s">
        <v>51</v>
      </c>
      <c r="Y36" s="45"/>
      <c r="Z36" s="45"/>
      <c r="AA36" s="45"/>
      <c r="AB36" s="45"/>
      <c r="AC36" s="44" t="s">
        <v>50</v>
      </c>
      <c r="AD36" s="208"/>
      <c r="AE36" s="208"/>
      <c r="AF36" s="78"/>
      <c r="AG36" s="285"/>
      <c r="AH36" s="286"/>
      <c r="AI36" s="286"/>
      <c r="AJ36" s="286"/>
      <c r="AK36" s="286"/>
      <c r="AL36" s="286"/>
      <c r="AM36" s="286"/>
      <c r="AN36" s="286"/>
      <c r="AO36" s="286"/>
      <c r="AP36" s="286"/>
      <c r="AQ36" s="286"/>
      <c r="AR36" s="286"/>
      <c r="AS36" s="286"/>
      <c r="AT36" s="286"/>
      <c r="AU36" s="287"/>
    </row>
    <row r="37" spans="1:47" ht="20.100000000000001" customHeight="1">
      <c r="A37" s="217" t="s">
        <v>477</v>
      </c>
      <c r="B37" s="410" t="s">
        <v>478</v>
      </c>
      <c r="C37" s="411"/>
      <c r="D37" s="411"/>
      <c r="E37" s="411"/>
      <c r="F37" s="411"/>
      <c r="G37" s="411"/>
      <c r="H37" s="411"/>
      <c r="I37" s="411"/>
      <c r="J37" s="411"/>
      <c r="K37" s="412" t="s">
        <v>43</v>
      </c>
      <c r="L37" s="412"/>
      <c r="M37" s="412"/>
      <c r="N37" s="412"/>
      <c r="O37" s="412"/>
      <c r="P37" s="412"/>
      <c r="Q37" s="412"/>
      <c r="R37" s="412"/>
      <c r="S37" s="412"/>
      <c r="T37" s="412"/>
      <c r="U37" s="412"/>
      <c r="V37" s="412"/>
      <c r="W37" s="412"/>
      <c r="X37" s="53"/>
      <c r="Y37" s="53"/>
      <c r="Z37" s="53" t="s">
        <v>239</v>
      </c>
      <c r="AA37" s="53"/>
      <c r="AB37" s="53"/>
      <c r="AC37" s="53"/>
      <c r="AD37" s="2"/>
      <c r="AE37" s="79" t="s">
        <v>250</v>
      </c>
      <c r="AF37" s="80"/>
      <c r="AG37" s="53"/>
      <c r="AH37" s="70" t="s">
        <v>182</v>
      </c>
      <c r="AI37" s="416"/>
      <c r="AJ37" s="416"/>
      <c r="AK37" s="416"/>
      <c r="AL37" s="416"/>
      <c r="AM37" s="416"/>
      <c r="AN37" s="218" t="s">
        <v>181</v>
      </c>
      <c r="AO37" s="53" t="s">
        <v>243</v>
      </c>
      <c r="AP37" s="53"/>
      <c r="AQ37" s="2"/>
      <c r="AR37" s="2"/>
      <c r="AS37" s="2"/>
      <c r="AT37" s="2"/>
      <c r="AU37" s="3"/>
    </row>
    <row r="38" spans="1:47" ht="9.9499999999999993" customHeight="1">
      <c r="A38" s="414" t="s">
        <v>52</v>
      </c>
      <c r="B38" s="415"/>
      <c r="C38" s="415"/>
      <c r="D38" s="415"/>
      <c r="E38" s="415"/>
      <c r="F38" s="415"/>
      <c r="G38" s="415"/>
      <c r="H38" s="415"/>
      <c r="I38" s="415"/>
      <c r="J38" s="415"/>
      <c r="K38" s="413"/>
      <c r="L38" s="413"/>
      <c r="M38" s="413"/>
      <c r="N38" s="413"/>
      <c r="O38" s="413"/>
      <c r="P38" s="413"/>
      <c r="Q38" s="413"/>
      <c r="R38" s="413"/>
      <c r="S38" s="413"/>
      <c r="T38" s="413"/>
      <c r="U38" s="413"/>
      <c r="V38" s="413"/>
      <c r="W38" s="413"/>
      <c r="X38" s="45"/>
      <c r="Y38" s="45"/>
      <c r="Z38" s="44" t="s">
        <v>53</v>
      </c>
      <c r="AA38" s="45"/>
      <c r="AB38" s="45"/>
      <c r="AC38" s="45"/>
      <c r="AD38" s="45"/>
      <c r="AE38" s="44" t="s">
        <v>36</v>
      </c>
      <c r="AF38" s="45"/>
      <c r="AG38" s="45"/>
      <c r="AH38" s="45"/>
      <c r="AI38" s="45"/>
      <c r="AJ38" s="45"/>
      <c r="AK38" s="45"/>
      <c r="AL38" s="45"/>
      <c r="AM38" s="45"/>
      <c r="AN38" s="45"/>
      <c r="AO38" s="72" t="s">
        <v>54</v>
      </c>
      <c r="AP38" s="45"/>
      <c r="AQ38" s="45"/>
      <c r="AR38" s="45"/>
      <c r="AS38" s="45"/>
      <c r="AT38" s="45"/>
      <c r="AU38" s="73"/>
    </row>
    <row r="39" spans="1:47" ht="17.25" customHeight="1">
      <c r="A39" s="406" t="s">
        <v>479</v>
      </c>
      <c r="B39" s="404"/>
      <c r="C39" s="404"/>
      <c r="D39" s="404"/>
      <c r="E39" s="404"/>
      <c r="F39" s="404"/>
      <c r="G39" s="404"/>
      <c r="H39" s="404"/>
      <c r="I39" s="404"/>
      <c r="J39" s="405"/>
      <c r="K39" s="406" t="s">
        <v>480</v>
      </c>
      <c r="L39" s="404"/>
      <c r="M39" s="404"/>
      <c r="N39" s="404"/>
      <c r="O39" s="404"/>
      <c r="P39" s="404"/>
      <c r="Q39" s="404"/>
      <c r="R39" s="404"/>
      <c r="S39" s="404"/>
      <c r="T39" s="405"/>
      <c r="U39" s="406" t="s">
        <v>481</v>
      </c>
      <c r="V39" s="404"/>
      <c r="W39" s="404"/>
      <c r="X39" s="404"/>
      <c r="Y39" s="404"/>
      <c r="Z39" s="404"/>
      <c r="AA39" s="404"/>
      <c r="AB39" s="404"/>
      <c r="AC39" s="404"/>
      <c r="AD39" s="404"/>
      <c r="AE39" s="404"/>
      <c r="AF39" s="405"/>
      <c r="AG39" s="406" t="s">
        <v>482</v>
      </c>
      <c r="AH39" s="404"/>
      <c r="AI39" s="404"/>
      <c r="AJ39" s="404"/>
      <c r="AK39" s="404"/>
      <c r="AL39" s="404"/>
      <c r="AM39" s="404"/>
      <c r="AN39" s="404"/>
      <c r="AO39" s="404"/>
      <c r="AP39" s="404"/>
      <c r="AQ39" s="404"/>
      <c r="AR39" s="404"/>
      <c r="AS39" s="404"/>
      <c r="AT39" s="404"/>
      <c r="AU39" s="405"/>
    </row>
    <row r="40" spans="1:47" ht="9.9499999999999993" customHeight="1">
      <c r="A40" s="392" t="s">
        <v>55</v>
      </c>
      <c r="B40" s="393"/>
      <c r="C40" s="393"/>
      <c r="D40" s="393"/>
      <c r="E40" s="393"/>
      <c r="F40" s="393"/>
      <c r="G40" s="393"/>
      <c r="H40" s="393"/>
      <c r="I40" s="393"/>
      <c r="J40" s="394"/>
      <c r="K40" s="392" t="s">
        <v>56</v>
      </c>
      <c r="L40" s="393"/>
      <c r="M40" s="393"/>
      <c r="N40" s="393"/>
      <c r="O40" s="393"/>
      <c r="P40" s="393"/>
      <c r="Q40" s="393"/>
      <c r="R40" s="393"/>
      <c r="S40" s="393"/>
      <c r="T40" s="394"/>
      <c r="U40" s="392" t="s">
        <v>300</v>
      </c>
      <c r="V40" s="393"/>
      <c r="W40" s="393"/>
      <c r="X40" s="393"/>
      <c r="Y40" s="393"/>
      <c r="Z40" s="393"/>
      <c r="AA40" s="393"/>
      <c r="AB40" s="393"/>
      <c r="AC40" s="393"/>
      <c r="AD40" s="393"/>
      <c r="AE40" s="393"/>
      <c r="AF40" s="394"/>
      <c r="AG40" s="392" t="s">
        <v>301</v>
      </c>
      <c r="AH40" s="393"/>
      <c r="AI40" s="393"/>
      <c r="AJ40" s="393"/>
      <c r="AK40" s="393"/>
      <c r="AL40" s="393"/>
      <c r="AM40" s="393"/>
      <c r="AN40" s="393"/>
      <c r="AO40" s="393"/>
      <c r="AP40" s="393"/>
      <c r="AQ40" s="393"/>
      <c r="AR40" s="393"/>
      <c r="AS40" s="393"/>
      <c r="AT40" s="393"/>
      <c r="AU40" s="394"/>
    </row>
    <row r="41" spans="1:47" ht="17.25" customHeight="1">
      <c r="A41" s="395"/>
      <c r="B41" s="378"/>
      <c r="C41" s="378"/>
      <c r="D41" s="2" t="s">
        <v>235</v>
      </c>
      <c r="E41" s="283"/>
      <c r="F41" s="283"/>
      <c r="G41" s="2" t="s">
        <v>236</v>
      </c>
      <c r="H41" s="283"/>
      <c r="I41" s="283"/>
      <c r="J41" s="2" t="s">
        <v>237</v>
      </c>
      <c r="K41" s="395"/>
      <c r="L41" s="378"/>
      <c r="M41" s="378"/>
      <c r="N41" s="2" t="s">
        <v>235</v>
      </c>
      <c r="O41" s="283"/>
      <c r="P41" s="283"/>
      <c r="Q41" s="2" t="s">
        <v>236</v>
      </c>
      <c r="R41" s="283"/>
      <c r="S41" s="283"/>
      <c r="T41" s="2" t="s">
        <v>237</v>
      </c>
      <c r="U41" s="282"/>
      <c r="V41" s="283"/>
      <c r="W41" s="283"/>
      <c r="X41" s="283"/>
      <c r="Y41" s="283"/>
      <c r="Z41" s="283"/>
      <c r="AA41" s="283"/>
      <c r="AB41" s="283"/>
      <c r="AC41" s="283"/>
      <c r="AD41" s="283"/>
      <c r="AE41" s="283"/>
      <c r="AF41" s="284"/>
      <c r="AG41" s="283"/>
      <c r="AH41" s="283"/>
      <c r="AI41" s="283"/>
      <c r="AJ41" s="283"/>
      <c r="AK41" s="283"/>
      <c r="AL41" s="283"/>
      <c r="AM41" s="283"/>
      <c r="AN41" s="283"/>
      <c r="AO41" s="283"/>
      <c r="AP41" s="283"/>
      <c r="AQ41" s="283"/>
      <c r="AR41" s="283"/>
      <c r="AS41" s="283"/>
      <c r="AT41" s="283"/>
      <c r="AU41" s="284"/>
    </row>
    <row r="42" spans="1:47" ht="9.9499999999999993" customHeight="1">
      <c r="A42" s="180"/>
      <c r="B42" s="209"/>
      <c r="C42" s="417" t="s">
        <v>306</v>
      </c>
      <c r="D42" s="418"/>
      <c r="E42" s="360" t="s">
        <v>307</v>
      </c>
      <c r="F42" s="360"/>
      <c r="G42" s="360"/>
      <c r="H42" s="205"/>
      <c r="I42" s="205"/>
      <c r="J42" s="206" t="s">
        <v>21</v>
      </c>
      <c r="K42" s="180"/>
      <c r="L42" s="209"/>
      <c r="M42" s="417" t="s">
        <v>19</v>
      </c>
      <c r="N42" s="418"/>
      <c r="O42" s="360" t="s">
        <v>20</v>
      </c>
      <c r="P42" s="360"/>
      <c r="Q42" s="360"/>
      <c r="R42" s="360" t="s">
        <v>21</v>
      </c>
      <c r="S42" s="360"/>
      <c r="T42" s="419"/>
      <c r="U42" s="285"/>
      <c r="V42" s="286"/>
      <c r="W42" s="286"/>
      <c r="X42" s="286"/>
      <c r="Y42" s="286"/>
      <c r="Z42" s="286"/>
      <c r="AA42" s="286"/>
      <c r="AB42" s="286"/>
      <c r="AC42" s="286"/>
      <c r="AD42" s="286"/>
      <c r="AE42" s="286"/>
      <c r="AF42" s="287"/>
      <c r="AG42" s="286"/>
      <c r="AH42" s="286"/>
      <c r="AI42" s="286"/>
      <c r="AJ42" s="286"/>
      <c r="AK42" s="286"/>
      <c r="AL42" s="286"/>
      <c r="AM42" s="286"/>
      <c r="AN42" s="286"/>
      <c r="AO42" s="286"/>
      <c r="AP42" s="286"/>
      <c r="AQ42" s="286"/>
      <c r="AR42" s="286"/>
      <c r="AS42" s="286"/>
      <c r="AT42" s="286"/>
      <c r="AU42" s="287"/>
    </row>
    <row r="43" spans="1:47" ht="17.25" customHeight="1">
      <c r="A43" s="395"/>
      <c r="B43" s="378"/>
      <c r="C43" s="378"/>
      <c r="D43" s="39" t="s">
        <v>9</v>
      </c>
      <c r="E43" s="283"/>
      <c r="F43" s="283"/>
      <c r="G43" s="39" t="s">
        <v>10</v>
      </c>
      <c r="H43" s="283"/>
      <c r="I43" s="283"/>
      <c r="J43" s="39" t="s">
        <v>11</v>
      </c>
      <c r="K43" s="395"/>
      <c r="L43" s="378"/>
      <c r="M43" s="378"/>
      <c r="N43" s="39" t="s">
        <v>9</v>
      </c>
      <c r="O43" s="283"/>
      <c r="P43" s="283"/>
      <c r="Q43" s="39" t="s">
        <v>10</v>
      </c>
      <c r="R43" s="283"/>
      <c r="S43" s="283"/>
      <c r="T43" s="39" t="s">
        <v>11</v>
      </c>
      <c r="U43" s="282"/>
      <c r="V43" s="283"/>
      <c r="W43" s="283"/>
      <c r="X43" s="283"/>
      <c r="Y43" s="283"/>
      <c r="Z43" s="283"/>
      <c r="AA43" s="283"/>
      <c r="AB43" s="283"/>
      <c r="AC43" s="283"/>
      <c r="AD43" s="283"/>
      <c r="AE43" s="283"/>
      <c r="AF43" s="284"/>
      <c r="AG43" s="408"/>
      <c r="AH43" s="408"/>
      <c r="AI43" s="408"/>
      <c r="AJ43" s="408"/>
      <c r="AK43" s="408"/>
      <c r="AL43" s="408"/>
      <c r="AM43" s="408"/>
      <c r="AN43" s="408"/>
      <c r="AO43" s="408"/>
      <c r="AP43" s="408"/>
      <c r="AQ43" s="408"/>
      <c r="AR43" s="408"/>
      <c r="AS43" s="408"/>
      <c r="AT43" s="408"/>
      <c r="AU43" s="409"/>
    </row>
    <row r="44" spans="1:47" ht="9.9499999999999993" customHeight="1">
      <c r="A44" s="180"/>
      <c r="B44" s="209"/>
      <c r="C44" s="417" t="s">
        <v>19</v>
      </c>
      <c r="D44" s="418"/>
      <c r="E44" s="360" t="s">
        <v>20</v>
      </c>
      <c r="F44" s="360"/>
      <c r="G44" s="360"/>
      <c r="H44" s="205"/>
      <c r="I44" s="205"/>
      <c r="J44" s="81" t="s">
        <v>21</v>
      </c>
      <c r="K44" s="420" t="s">
        <v>19</v>
      </c>
      <c r="L44" s="421"/>
      <c r="M44" s="421"/>
      <c r="N44" s="421"/>
      <c r="O44" s="360" t="s">
        <v>20</v>
      </c>
      <c r="P44" s="360"/>
      <c r="Q44" s="360"/>
      <c r="R44" s="360" t="s">
        <v>21</v>
      </c>
      <c r="S44" s="360"/>
      <c r="T44" s="419"/>
      <c r="U44" s="285"/>
      <c r="V44" s="286"/>
      <c r="W44" s="286"/>
      <c r="X44" s="286"/>
      <c r="Y44" s="286"/>
      <c r="Z44" s="286"/>
      <c r="AA44" s="286"/>
      <c r="AB44" s="286"/>
      <c r="AC44" s="286"/>
      <c r="AD44" s="286"/>
      <c r="AE44" s="286"/>
      <c r="AF44" s="287"/>
      <c r="AG44" s="286"/>
      <c r="AH44" s="286"/>
      <c r="AI44" s="286"/>
      <c r="AJ44" s="286"/>
      <c r="AK44" s="286"/>
      <c r="AL44" s="286"/>
      <c r="AM44" s="286"/>
      <c r="AN44" s="286"/>
      <c r="AO44" s="286"/>
      <c r="AP44" s="286"/>
      <c r="AQ44" s="286"/>
      <c r="AR44" s="286"/>
      <c r="AS44" s="286"/>
      <c r="AT44" s="286"/>
      <c r="AU44" s="287"/>
    </row>
    <row r="45" spans="1:47" ht="15" customHeight="1">
      <c r="A45" s="395"/>
      <c r="B45" s="378"/>
      <c r="C45" s="378"/>
      <c r="D45" s="39" t="s">
        <v>9</v>
      </c>
      <c r="E45" s="283"/>
      <c r="F45" s="283"/>
      <c r="G45" s="39" t="s">
        <v>10</v>
      </c>
      <c r="H45" s="283"/>
      <c r="I45" s="283"/>
      <c r="J45" s="39" t="s">
        <v>11</v>
      </c>
      <c r="K45" s="395"/>
      <c r="L45" s="378"/>
      <c r="M45" s="378"/>
      <c r="N45" s="39" t="s">
        <v>9</v>
      </c>
      <c r="O45" s="283"/>
      <c r="P45" s="283"/>
      <c r="Q45" s="39" t="s">
        <v>10</v>
      </c>
      <c r="R45" s="283"/>
      <c r="S45" s="283"/>
      <c r="T45" s="39" t="s">
        <v>11</v>
      </c>
      <c r="U45" s="282"/>
      <c r="V45" s="283"/>
      <c r="W45" s="283"/>
      <c r="X45" s="283"/>
      <c r="Y45" s="283"/>
      <c r="Z45" s="283"/>
      <c r="AA45" s="283"/>
      <c r="AB45" s="283"/>
      <c r="AC45" s="283"/>
      <c r="AD45" s="283"/>
      <c r="AE45" s="283"/>
      <c r="AF45" s="284"/>
      <c r="AG45" s="408"/>
      <c r="AH45" s="408"/>
      <c r="AI45" s="408"/>
      <c r="AJ45" s="408"/>
      <c r="AK45" s="408"/>
      <c r="AL45" s="408"/>
      <c r="AM45" s="408"/>
      <c r="AN45" s="408"/>
      <c r="AO45" s="408"/>
      <c r="AP45" s="408"/>
      <c r="AQ45" s="408"/>
      <c r="AR45" s="408"/>
      <c r="AS45" s="408"/>
      <c r="AT45" s="408"/>
      <c r="AU45" s="409"/>
    </row>
    <row r="46" spans="1:47" ht="15" customHeight="1">
      <c r="A46" s="180"/>
      <c r="B46" s="209"/>
      <c r="C46" s="417" t="s">
        <v>19</v>
      </c>
      <c r="D46" s="418"/>
      <c r="E46" s="360" t="s">
        <v>20</v>
      </c>
      <c r="F46" s="360"/>
      <c r="G46" s="360"/>
      <c r="H46" s="205"/>
      <c r="I46" s="205"/>
      <c r="J46" s="81" t="s">
        <v>21</v>
      </c>
      <c r="K46" s="420" t="s">
        <v>19</v>
      </c>
      <c r="L46" s="421"/>
      <c r="M46" s="421"/>
      <c r="N46" s="421"/>
      <c r="O46" s="360" t="s">
        <v>20</v>
      </c>
      <c r="P46" s="360"/>
      <c r="Q46" s="360"/>
      <c r="R46" s="360" t="s">
        <v>21</v>
      </c>
      <c r="S46" s="360"/>
      <c r="T46" s="419"/>
      <c r="U46" s="285"/>
      <c r="V46" s="286"/>
      <c r="W46" s="286"/>
      <c r="X46" s="286"/>
      <c r="Y46" s="286"/>
      <c r="Z46" s="286"/>
      <c r="AA46" s="286"/>
      <c r="AB46" s="286"/>
      <c r="AC46" s="286"/>
      <c r="AD46" s="286"/>
      <c r="AE46" s="286"/>
      <c r="AF46" s="287"/>
      <c r="AG46" s="286"/>
      <c r="AH46" s="286"/>
      <c r="AI46" s="286"/>
      <c r="AJ46" s="286"/>
      <c r="AK46" s="286"/>
      <c r="AL46" s="286"/>
      <c r="AM46" s="286"/>
      <c r="AN46" s="286"/>
      <c r="AO46" s="286"/>
      <c r="AP46" s="286"/>
      <c r="AQ46" s="286"/>
      <c r="AR46" s="286"/>
      <c r="AS46" s="286"/>
      <c r="AT46" s="286"/>
      <c r="AU46" s="287"/>
    </row>
    <row r="47" spans="1:47" ht="20.100000000000001" customHeight="1">
      <c r="A47" s="217" t="s">
        <v>483</v>
      </c>
      <c r="B47" s="212" t="s">
        <v>484</v>
      </c>
      <c r="C47" s="2"/>
      <c r="D47" s="39"/>
      <c r="E47" s="2"/>
      <c r="F47" s="2"/>
      <c r="G47" s="2"/>
      <c r="H47" s="2"/>
      <c r="I47" s="2"/>
      <c r="J47" s="2"/>
      <c r="K47" s="2"/>
      <c r="L47" s="2"/>
      <c r="M47" s="2"/>
      <c r="N47" s="2"/>
      <c r="O47" s="2"/>
      <c r="P47" s="2"/>
      <c r="Q47" s="53"/>
      <c r="R47" s="53" t="s">
        <v>239</v>
      </c>
      <c r="S47" s="53"/>
      <c r="T47" s="53"/>
      <c r="U47" s="2"/>
      <c r="V47" s="2"/>
      <c r="W47" s="53" t="s">
        <v>240</v>
      </c>
      <c r="X47" s="82"/>
      <c r="Y47" s="53"/>
      <c r="Z47" s="2"/>
      <c r="AA47" s="49" t="s">
        <v>485</v>
      </c>
      <c r="AB47" s="2"/>
      <c r="AC47" s="70"/>
      <c r="AD47" s="54"/>
      <c r="AE47" s="2"/>
      <c r="AF47" s="2"/>
      <c r="AG47" s="2"/>
      <c r="AH47" s="2"/>
      <c r="AI47" s="2"/>
      <c r="AJ47" s="2"/>
      <c r="AK47" s="2"/>
      <c r="AL47" s="2"/>
      <c r="AM47" s="2"/>
      <c r="AN47" s="2"/>
      <c r="AO47" s="2"/>
      <c r="AP47" s="2"/>
      <c r="AQ47" s="2"/>
      <c r="AR47" s="2"/>
      <c r="AS47" s="2"/>
      <c r="AT47" s="2"/>
      <c r="AU47" s="3"/>
    </row>
    <row r="48" spans="1:47" ht="9.9499999999999993" customHeight="1">
      <c r="A48" s="83"/>
      <c r="B48" s="84" t="s">
        <v>251</v>
      </c>
      <c r="R48" s="84" t="s">
        <v>57</v>
      </c>
      <c r="W48" s="84" t="s">
        <v>58</v>
      </c>
      <c r="X48" s="85"/>
      <c r="Y48" s="8"/>
      <c r="AA48" s="86" t="s">
        <v>252</v>
      </c>
      <c r="AC48" s="87"/>
      <c r="AD48" s="7"/>
      <c r="AU48" s="37"/>
    </row>
    <row r="49" spans="1:47" s="6" customFormat="1" ht="20.100000000000001" customHeight="1">
      <c r="A49" s="403" t="s">
        <v>222</v>
      </c>
      <c r="B49" s="404"/>
      <c r="C49" s="404"/>
      <c r="D49" s="404"/>
      <c r="E49" s="404"/>
      <c r="F49" s="404"/>
      <c r="G49" s="404"/>
      <c r="H49" s="405"/>
      <c r="I49" s="404" t="s">
        <v>253</v>
      </c>
      <c r="J49" s="404"/>
      <c r="K49" s="404"/>
      <c r="L49" s="404"/>
      <c r="M49" s="404"/>
      <c r="N49" s="403" t="s">
        <v>254</v>
      </c>
      <c r="O49" s="404"/>
      <c r="P49" s="405"/>
      <c r="Q49" s="404" t="s">
        <v>255</v>
      </c>
      <c r="R49" s="404"/>
      <c r="S49" s="404"/>
      <c r="T49" s="404"/>
      <c r="U49" s="403" t="s">
        <v>256</v>
      </c>
      <c r="V49" s="404"/>
      <c r="W49" s="404"/>
      <c r="X49" s="404"/>
      <c r="Y49" s="404"/>
      <c r="Z49" s="404"/>
      <c r="AA49" s="404"/>
      <c r="AB49" s="404"/>
      <c r="AC49" s="404"/>
      <c r="AD49" s="405"/>
      <c r="AE49" s="422" t="s">
        <v>495</v>
      </c>
      <c r="AF49" s="404"/>
      <c r="AG49" s="404"/>
      <c r="AH49" s="404"/>
      <c r="AI49" s="404"/>
      <c r="AJ49" s="404"/>
      <c r="AK49" s="404"/>
      <c r="AL49" s="404"/>
      <c r="AM49" s="405"/>
      <c r="AN49" s="423" t="s">
        <v>492</v>
      </c>
      <c r="AO49" s="424"/>
      <c r="AP49" s="424"/>
      <c r="AQ49" s="425"/>
      <c r="AR49" s="426" t="s">
        <v>486</v>
      </c>
      <c r="AS49" s="359"/>
      <c r="AT49" s="359"/>
      <c r="AU49" s="427"/>
    </row>
    <row r="50" spans="1:47" s="7" customFormat="1" ht="9.9499999999999993" customHeight="1">
      <c r="A50" s="434" t="s">
        <v>59</v>
      </c>
      <c r="B50" s="435"/>
      <c r="C50" s="435"/>
      <c r="D50" s="435"/>
      <c r="E50" s="435"/>
      <c r="F50" s="435"/>
      <c r="G50" s="435"/>
      <c r="H50" s="436"/>
      <c r="I50" s="435" t="s">
        <v>60</v>
      </c>
      <c r="J50" s="435"/>
      <c r="K50" s="435"/>
      <c r="L50" s="435"/>
      <c r="M50" s="435"/>
      <c r="N50" s="269" t="s">
        <v>61</v>
      </c>
      <c r="O50" s="270"/>
      <c r="P50" s="271"/>
      <c r="Q50" s="435" t="s">
        <v>62</v>
      </c>
      <c r="R50" s="435"/>
      <c r="S50" s="435"/>
      <c r="T50" s="435"/>
      <c r="U50" s="434" t="s">
        <v>63</v>
      </c>
      <c r="V50" s="435"/>
      <c r="W50" s="435"/>
      <c r="X50" s="435"/>
      <c r="Y50" s="435"/>
      <c r="Z50" s="435"/>
      <c r="AA50" s="435"/>
      <c r="AB50" s="435"/>
      <c r="AC50" s="435"/>
      <c r="AD50" s="436"/>
      <c r="AE50" s="269" t="s">
        <v>64</v>
      </c>
      <c r="AF50" s="270"/>
      <c r="AG50" s="270"/>
      <c r="AH50" s="270"/>
      <c r="AI50" s="270"/>
      <c r="AJ50" s="270"/>
      <c r="AK50" s="270"/>
      <c r="AL50" s="270"/>
      <c r="AM50" s="271"/>
      <c r="AN50" s="269" t="s">
        <v>493</v>
      </c>
      <c r="AO50" s="270"/>
      <c r="AP50" s="270"/>
      <c r="AQ50" s="271"/>
      <c r="AR50" s="269" t="s">
        <v>305</v>
      </c>
      <c r="AS50" s="270"/>
      <c r="AT50" s="270"/>
      <c r="AU50" s="271"/>
    </row>
    <row r="51" spans="1:47" ht="24.95" customHeight="1">
      <c r="A51" s="428"/>
      <c r="B51" s="429"/>
      <c r="C51" s="429"/>
      <c r="D51" s="429"/>
      <c r="E51" s="429"/>
      <c r="F51" s="429"/>
      <c r="G51" s="429"/>
      <c r="H51" s="430"/>
      <c r="I51" s="456"/>
      <c r="J51" s="456"/>
      <c r="K51" s="456"/>
      <c r="L51" s="456"/>
      <c r="M51" s="456"/>
      <c r="N51" s="428"/>
      <c r="O51" s="429"/>
      <c r="P51" s="430"/>
      <c r="Q51" s="429"/>
      <c r="R51" s="429"/>
      <c r="S51" s="429"/>
      <c r="T51" s="429"/>
      <c r="U51" s="431"/>
      <c r="V51" s="432"/>
      <c r="W51" s="432"/>
      <c r="X51" s="432"/>
      <c r="Y51" s="432"/>
      <c r="Z51" s="432"/>
      <c r="AA51" s="432"/>
      <c r="AB51" s="432"/>
      <c r="AC51" s="432"/>
      <c r="AD51" s="433"/>
      <c r="AE51" s="428"/>
      <c r="AF51" s="429"/>
      <c r="AG51" s="429"/>
      <c r="AH51" s="429"/>
      <c r="AI51" s="429"/>
      <c r="AJ51" s="429"/>
      <c r="AK51" s="429"/>
      <c r="AL51" s="429"/>
      <c r="AM51" s="430"/>
      <c r="AN51" s="428"/>
      <c r="AO51" s="429"/>
      <c r="AP51" s="429"/>
      <c r="AQ51" s="430"/>
      <c r="AR51" s="38"/>
      <c r="AS51" s="88" t="s">
        <v>65</v>
      </c>
      <c r="AU51" s="89" t="s">
        <v>122</v>
      </c>
    </row>
    <row r="52" spans="1:47" ht="24.95" customHeight="1">
      <c r="A52" s="440"/>
      <c r="B52" s="441"/>
      <c r="C52" s="441"/>
      <c r="D52" s="441"/>
      <c r="E52" s="441"/>
      <c r="F52" s="441"/>
      <c r="G52" s="441"/>
      <c r="H52" s="442"/>
      <c r="I52" s="450"/>
      <c r="J52" s="450"/>
      <c r="K52" s="450"/>
      <c r="L52" s="450"/>
      <c r="M52" s="450"/>
      <c r="N52" s="440"/>
      <c r="O52" s="441"/>
      <c r="P52" s="442"/>
      <c r="Q52" s="441"/>
      <c r="R52" s="441"/>
      <c r="S52" s="441"/>
      <c r="T52" s="441"/>
      <c r="U52" s="451"/>
      <c r="V52" s="452"/>
      <c r="W52" s="452"/>
      <c r="X52" s="452"/>
      <c r="Y52" s="452"/>
      <c r="Z52" s="452"/>
      <c r="AA52" s="452"/>
      <c r="AB52" s="452"/>
      <c r="AC52" s="452"/>
      <c r="AD52" s="453"/>
      <c r="AE52" s="440"/>
      <c r="AF52" s="441"/>
      <c r="AG52" s="441"/>
      <c r="AH52" s="441"/>
      <c r="AI52" s="441"/>
      <c r="AJ52" s="441"/>
      <c r="AK52" s="441"/>
      <c r="AL52" s="441"/>
      <c r="AM52" s="442"/>
      <c r="AN52" s="440"/>
      <c r="AO52" s="441"/>
      <c r="AP52" s="441"/>
      <c r="AQ52" s="442"/>
      <c r="AR52" s="90"/>
      <c r="AS52" s="91" t="s">
        <v>65</v>
      </c>
      <c r="AT52" s="92"/>
      <c r="AU52" s="93" t="s">
        <v>122</v>
      </c>
    </row>
    <row r="53" spans="1:47" ht="21" customHeight="1"/>
    <row r="54" spans="1:47" s="12" customFormat="1" ht="13.5">
      <c r="A54" s="14" t="s">
        <v>123</v>
      </c>
      <c r="B54" s="14"/>
      <c r="C54" s="14"/>
      <c r="D54" s="14"/>
      <c r="E54" s="14"/>
      <c r="F54" s="14"/>
      <c r="G54" s="14"/>
      <c r="H54" s="14"/>
      <c r="I54" s="14"/>
      <c r="J54" s="14"/>
      <c r="K54" s="14"/>
      <c r="L54" s="10"/>
      <c r="M54" s="9"/>
      <c r="N54" s="10"/>
      <c r="O54" s="10"/>
      <c r="P54" s="10"/>
      <c r="Q54" s="10"/>
      <c r="R54" s="10"/>
      <c r="S54" s="10"/>
      <c r="T54" s="10"/>
      <c r="U54" s="10"/>
      <c r="V54" s="10"/>
      <c r="W54" s="10"/>
      <c r="X54" s="10"/>
      <c r="Y54" s="10"/>
      <c r="Z54" s="10"/>
      <c r="AA54" s="10"/>
      <c r="AB54" s="10"/>
      <c r="AC54" s="10"/>
      <c r="AD54" s="10"/>
      <c r="AE54" s="10"/>
      <c r="AF54" s="10"/>
      <c r="AG54" s="10"/>
      <c r="AH54" s="10"/>
      <c r="AI54" s="11"/>
      <c r="AJ54" s="11"/>
      <c r="AK54" s="11"/>
      <c r="AL54" s="11"/>
      <c r="AM54" s="11"/>
      <c r="AN54" s="11"/>
      <c r="AO54" s="11"/>
      <c r="AP54" s="11"/>
    </row>
    <row r="55" spans="1:47" s="12" customFormat="1" ht="9.6" customHeight="1">
      <c r="A55" s="28" t="s">
        <v>257</v>
      </c>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row>
    <row r="56" spans="1:47" s="12" customFormat="1" ht="18" customHeight="1">
      <c r="A56" s="28"/>
      <c r="B56" s="11"/>
      <c r="C56" s="11"/>
      <c r="D56" s="11"/>
      <c r="E56" s="11"/>
      <c r="F56" s="11"/>
      <c r="G56" s="29"/>
      <c r="H56" s="29"/>
      <c r="I56" s="29"/>
      <c r="J56" s="29"/>
      <c r="K56" s="29"/>
      <c r="L56" s="29"/>
      <c r="M56" s="29"/>
      <c r="N56" s="29"/>
      <c r="O56" s="29"/>
      <c r="P56" s="29"/>
      <c r="Q56" s="29"/>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row>
    <row r="57" spans="1:47" s="12" customFormat="1" ht="12.6" customHeight="1">
      <c r="A57" s="443"/>
      <c r="B57" s="443"/>
      <c r="C57" s="443"/>
      <c r="D57" s="444"/>
      <c r="E57" s="444"/>
      <c r="F57" s="30"/>
      <c r="G57" s="445"/>
      <c r="H57" s="445"/>
      <c r="I57" s="29"/>
      <c r="J57" s="445"/>
      <c r="K57" s="445"/>
      <c r="L57" s="29"/>
      <c r="M57" s="29"/>
      <c r="N57" s="29"/>
      <c r="O57" s="29"/>
      <c r="P57" s="29"/>
      <c r="Q57" s="29"/>
      <c r="R57" s="11"/>
      <c r="S57" s="11"/>
      <c r="T57" s="11"/>
      <c r="U57" s="446"/>
      <c r="V57" s="446"/>
      <c r="W57" s="446"/>
      <c r="X57" s="446"/>
      <c r="Y57" s="446"/>
      <c r="Z57" s="446"/>
      <c r="AA57" s="446"/>
      <c r="AB57" s="447"/>
      <c r="AC57" s="447"/>
      <c r="AD57" s="447"/>
      <c r="AE57" s="447"/>
      <c r="AF57" s="447"/>
      <c r="AG57" s="447"/>
      <c r="AH57" s="447"/>
      <c r="AI57" s="447"/>
      <c r="AJ57" s="447"/>
      <c r="AK57" s="31"/>
      <c r="AL57" s="31"/>
      <c r="AM57" s="448"/>
      <c r="AN57" s="449"/>
      <c r="AO57" s="31"/>
      <c r="AP57" s="31"/>
    </row>
    <row r="58" spans="1:47" s="12" customFormat="1">
      <c r="A58" s="437"/>
      <c r="B58" s="437"/>
      <c r="C58" s="437"/>
      <c r="D58" s="438"/>
      <c r="E58" s="438"/>
      <c r="F58" s="438"/>
      <c r="G58" s="455"/>
      <c r="H58" s="455"/>
      <c r="I58" s="32"/>
      <c r="J58" s="32"/>
      <c r="K58" s="32"/>
      <c r="L58" s="32"/>
      <c r="M58" s="33"/>
      <c r="N58" s="454"/>
      <c r="O58" s="454"/>
      <c r="P58" s="454"/>
      <c r="Q58" s="29"/>
      <c r="R58" s="11"/>
      <c r="S58" s="11"/>
      <c r="T58" s="11"/>
      <c r="U58" s="439"/>
      <c r="V58" s="439"/>
      <c r="W58" s="439"/>
      <c r="X58" s="439"/>
      <c r="Y58" s="439"/>
      <c r="Z58" s="439"/>
      <c r="AA58" s="439"/>
      <c r="AB58" s="447"/>
      <c r="AC58" s="447"/>
      <c r="AD58" s="447"/>
      <c r="AE58" s="447"/>
      <c r="AF58" s="447"/>
      <c r="AG58" s="447"/>
      <c r="AH58" s="447"/>
      <c r="AI58" s="447"/>
      <c r="AJ58" s="447"/>
      <c r="AK58" s="31"/>
      <c r="AL58" s="31"/>
      <c r="AM58" s="449"/>
      <c r="AN58" s="449"/>
      <c r="AO58" s="31"/>
      <c r="AP58" s="31"/>
    </row>
    <row r="59" spans="1:47">
      <c r="G59" s="34"/>
      <c r="H59" s="34"/>
      <c r="I59" s="34"/>
      <c r="J59" s="34"/>
      <c r="K59" s="34"/>
      <c r="L59" s="34"/>
      <c r="M59" s="34"/>
      <c r="N59" s="34"/>
      <c r="O59" s="34"/>
      <c r="P59" s="34"/>
      <c r="Q59" s="34"/>
    </row>
    <row r="127" ht="29.25" customHeight="1"/>
    <row r="128" ht="14.25" customHeight="1"/>
    <row r="129" ht="17.25" customHeight="1"/>
    <row r="130" ht="18" customHeight="1"/>
    <row r="131" ht="16.5" customHeight="1"/>
    <row r="132" ht="15" customHeight="1"/>
    <row r="134" ht="14.25" customHeight="1"/>
    <row r="137" ht="15.75" customHeight="1"/>
    <row r="138" ht="16.5" customHeight="1"/>
    <row r="139" ht="15" customHeight="1"/>
    <row r="142" ht="15" customHeight="1"/>
  </sheetData>
  <sheetProtection algorithmName="SHA-512" hashValue="TFocn+7NVHGaR6NE9kX1ozf5TTmaXlEHaDimfOeKTW5WsYEFDBq9O7F5ZHdaXzHzQzObtlZHhPKJ3H9IpbvKyQ==" saltValue="8Go+vmoL8SqRnSv8NqvYuw==" spinCount="100000" sheet="1" objects="1" scenarios="1"/>
  <mergeCells count="171">
    <mergeCell ref="R43:S43"/>
    <mergeCell ref="O43:P43"/>
    <mergeCell ref="A58:C58"/>
    <mergeCell ref="D58:F58"/>
    <mergeCell ref="U58:AA58"/>
    <mergeCell ref="AN52:AQ52"/>
    <mergeCell ref="A57:C57"/>
    <mergeCell ref="D57:E57"/>
    <mergeCell ref="G57:H57"/>
    <mergeCell ref="J57:K57"/>
    <mergeCell ref="U57:AA57"/>
    <mergeCell ref="AB57:AJ58"/>
    <mergeCell ref="AM57:AN58"/>
    <mergeCell ref="A52:H52"/>
    <mergeCell ref="I52:M52"/>
    <mergeCell ref="N52:P52"/>
    <mergeCell ref="Q52:T52"/>
    <mergeCell ref="U52:AD52"/>
    <mergeCell ref="AE52:AM52"/>
    <mergeCell ref="N58:P58"/>
    <mergeCell ref="G58:H58"/>
    <mergeCell ref="AN50:AQ50"/>
    <mergeCell ref="A51:H51"/>
    <mergeCell ref="I51:M51"/>
    <mergeCell ref="N51:P51"/>
    <mergeCell ref="Q51:T51"/>
    <mergeCell ref="U51:AD51"/>
    <mergeCell ref="AE51:AM51"/>
    <mergeCell ref="AN51:AQ51"/>
    <mergeCell ref="A50:H50"/>
    <mergeCell ref="I50:M50"/>
    <mergeCell ref="N50:P50"/>
    <mergeCell ref="Q50:T50"/>
    <mergeCell ref="U50:AD50"/>
    <mergeCell ref="AE50:AM50"/>
    <mergeCell ref="U45:AF46"/>
    <mergeCell ref="AG45:AU46"/>
    <mergeCell ref="A49:H49"/>
    <mergeCell ref="I49:M49"/>
    <mergeCell ref="N49:P49"/>
    <mergeCell ref="Q49:T49"/>
    <mergeCell ref="U49:AD49"/>
    <mergeCell ref="AE49:AM49"/>
    <mergeCell ref="AN49:AQ49"/>
    <mergeCell ref="AR49:AU49"/>
    <mergeCell ref="C46:D46"/>
    <mergeCell ref="A45:C45"/>
    <mergeCell ref="E45:F45"/>
    <mergeCell ref="H45:I45"/>
    <mergeCell ref="E46:G46"/>
    <mergeCell ref="K46:N46"/>
    <mergeCell ref="O46:Q46"/>
    <mergeCell ref="R46:T46"/>
    <mergeCell ref="K45:M45"/>
    <mergeCell ref="O45:P45"/>
    <mergeCell ref="R45:S45"/>
    <mergeCell ref="U41:AF42"/>
    <mergeCell ref="AG41:AU42"/>
    <mergeCell ref="U43:AF44"/>
    <mergeCell ref="AG43:AU44"/>
    <mergeCell ref="M42:N42"/>
    <mergeCell ref="C42:D42"/>
    <mergeCell ref="C44:D44"/>
    <mergeCell ref="A41:C41"/>
    <mergeCell ref="A43:C43"/>
    <mergeCell ref="H41:I41"/>
    <mergeCell ref="H43:I43"/>
    <mergeCell ref="E41:F41"/>
    <mergeCell ref="E43:F43"/>
    <mergeCell ref="K41:M41"/>
    <mergeCell ref="O41:P41"/>
    <mergeCell ref="O42:Q42"/>
    <mergeCell ref="E42:G42"/>
    <mergeCell ref="E44:G44"/>
    <mergeCell ref="R42:T42"/>
    <mergeCell ref="K44:N44"/>
    <mergeCell ref="O44:Q44"/>
    <mergeCell ref="R44:T44"/>
    <mergeCell ref="R41:S41"/>
    <mergeCell ref="K43:M43"/>
    <mergeCell ref="A39:J39"/>
    <mergeCell ref="K39:T39"/>
    <mergeCell ref="U39:AF39"/>
    <mergeCell ref="AG39:AU39"/>
    <mergeCell ref="A40:J40"/>
    <mergeCell ref="K40:T40"/>
    <mergeCell ref="U40:AF40"/>
    <mergeCell ref="AG40:AU40"/>
    <mergeCell ref="A35:D36"/>
    <mergeCell ref="G35:H36"/>
    <mergeCell ref="K35:T36"/>
    <mergeCell ref="AG35:AU36"/>
    <mergeCell ref="B37:J37"/>
    <mergeCell ref="K37:W38"/>
    <mergeCell ref="A38:J38"/>
    <mergeCell ref="AI37:AM37"/>
    <mergeCell ref="A32:J32"/>
    <mergeCell ref="K32:T32"/>
    <mergeCell ref="U32:AF32"/>
    <mergeCell ref="AG32:AU32"/>
    <mergeCell ref="A33:D34"/>
    <mergeCell ref="G33:H34"/>
    <mergeCell ref="K33:T34"/>
    <mergeCell ref="AG33:AU34"/>
    <mergeCell ref="AJ27:AM27"/>
    <mergeCell ref="K29:W30"/>
    <mergeCell ref="AJ29:AM29"/>
    <mergeCell ref="A31:J31"/>
    <mergeCell ref="K31:T31"/>
    <mergeCell ref="U31:AF31"/>
    <mergeCell ref="AG31:AU31"/>
    <mergeCell ref="AG23:AL23"/>
    <mergeCell ref="B24:E24"/>
    <mergeCell ref="O24:S24"/>
    <mergeCell ref="AG24:AL24"/>
    <mergeCell ref="B23:E23"/>
    <mergeCell ref="F23:N24"/>
    <mergeCell ref="O23:S23"/>
    <mergeCell ref="AM23:AU24"/>
    <mergeCell ref="T23:V24"/>
    <mergeCell ref="W24:X24"/>
    <mergeCell ref="Y23:Z24"/>
    <mergeCell ref="AA24:AB24"/>
    <mergeCell ref="AC23:AD24"/>
    <mergeCell ref="AE24:AF24"/>
    <mergeCell ref="AA23:AB23"/>
    <mergeCell ref="AL19:AU20"/>
    <mergeCell ref="A20:E20"/>
    <mergeCell ref="B21:E21"/>
    <mergeCell ref="A22:E22"/>
    <mergeCell ref="AD15:AL16"/>
    <mergeCell ref="B16:E16"/>
    <mergeCell ref="T16:V16"/>
    <mergeCell ref="Z16:AC16"/>
    <mergeCell ref="B17:E17"/>
    <mergeCell ref="A18:E18"/>
    <mergeCell ref="P18:AB18"/>
    <mergeCell ref="B15:E15"/>
    <mergeCell ref="F15:I16"/>
    <mergeCell ref="T15:V15"/>
    <mergeCell ref="AA15:AC15"/>
    <mergeCell ref="F21:AU22"/>
    <mergeCell ref="Q16:R16"/>
    <mergeCell ref="K15:L16"/>
    <mergeCell ref="M16:N16"/>
    <mergeCell ref="O15:P16"/>
    <mergeCell ref="M15:N15"/>
    <mergeCell ref="AF25:AJ25"/>
    <mergeCell ref="AK25:AT26"/>
    <mergeCell ref="AR50:AU50"/>
    <mergeCell ref="A1:AR1"/>
    <mergeCell ref="A2:AR2"/>
    <mergeCell ref="A3:AR3"/>
    <mergeCell ref="A5:AR5"/>
    <mergeCell ref="B10:E10"/>
    <mergeCell ref="K10:X10"/>
    <mergeCell ref="Y13:AL14"/>
    <mergeCell ref="B11:E11"/>
    <mergeCell ref="K12:X12"/>
    <mergeCell ref="B13:E13"/>
    <mergeCell ref="F13:R14"/>
    <mergeCell ref="T13:X13"/>
    <mergeCell ref="B14:E14"/>
    <mergeCell ref="F11:J12"/>
    <mergeCell ref="F9:J10"/>
    <mergeCell ref="Y12:AL12"/>
    <mergeCell ref="Y10:AL10"/>
    <mergeCell ref="AM9:AU18"/>
    <mergeCell ref="B19:E19"/>
    <mergeCell ref="F19:AI20"/>
    <mergeCell ref="AJ19:AK20"/>
  </mergeCells>
  <phoneticPr fontId="4"/>
  <dataValidations count="1">
    <dataValidation type="list" allowBlank="1" showInputMessage="1" showErrorMessage="1" sqref="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AB7 JX7 TT7 ADP7 ANL7 AXH7 BHD7 BQZ7 CAV7 CKR7 CUN7 DEJ7 DOF7 DYB7 EHX7 ERT7 FBP7 FLL7 FVH7 GFD7 GOZ7 GYV7 HIR7 HSN7 ICJ7 IMF7 IWB7 JFX7 JPT7 JZP7 KJL7 KTH7 LDD7 LMZ7 LWV7 MGR7 MQN7 NAJ7 NKF7 NUB7 ODX7 ONT7 OXP7 PHL7 PRH7 QBD7 QKZ7 QUV7 RER7 RON7 RYJ7 SIF7 SSB7 TBX7 TLT7 TVP7 UFL7 UPH7 UZD7 VIZ7 VSV7 WCR7 WMN7 WWJ7 AB65544 JX65544 TT65544 ADP65544 ANL65544 AXH65544 BHD65544 BQZ65544 CAV65544 CKR65544 CUN65544 DEJ65544 DOF65544 DYB65544 EHX65544 ERT65544 FBP65544 FLL65544 FVH65544 GFD65544 GOZ65544 GYV65544 HIR65544 HSN65544 ICJ65544 IMF65544 IWB65544 JFX65544 JPT65544 JZP65544 KJL65544 KTH65544 LDD65544 LMZ65544 LWV65544 MGR65544 MQN65544 NAJ65544 NKF65544 NUB65544 ODX65544 ONT65544 OXP65544 PHL65544 PRH65544 QBD65544 QKZ65544 QUV65544 RER65544 RON65544 RYJ65544 SIF65544 SSB65544 TBX65544 TLT65544 TVP65544 UFL65544 UPH65544 UZD65544 VIZ65544 VSV65544 WCR65544 WMN65544 WWJ65544 AB131080 JX131080 TT131080 ADP131080 ANL131080 AXH131080 BHD131080 BQZ131080 CAV131080 CKR131080 CUN131080 DEJ131080 DOF131080 DYB131080 EHX131080 ERT131080 FBP131080 FLL131080 FVH131080 GFD131080 GOZ131080 GYV131080 HIR131080 HSN131080 ICJ131080 IMF131080 IWB131080 JFX131080 JPT131080 JZP131080 KJL131080 KTH131080 LDD131080 LMZ131080 LWV131080 MGR131080 MQN131080 NAJ131080 NKF131080 NUB131080 ODX131080 ONT131080 OXP131080 PHL131080 PRH131080 QBD131080 QKZ131080 QUV131080 RER131080 RON131080 RYJ131080 SIF131080 SSB131080 TBX131080 TLT131080 TVP131080 UFL131080 UPH131080 UZD131080 VIZ131080 VSV131080 WCR131080 WMN131080 WWJ131080 AB196616 JX196616 TT196616 ADP196616 ANL196616 AXH196616 BHD196616 BQZ196616 CAV196616 CKR196616 CUN196616 DEJ196616 DOF196616 DYB196616 EHX196616 ERT196616 FBP196616 FLL196616 FVH196616 GFD196616 GOZ196616 GYV196616 HIR196616 HSN196616 ICJ196616 IMF196616 IWB196616 JFX196616 JPT196616 JZP196616 KJL196616 KTH196616 LDD196616 LMZ196616 LWV196616 MGR196616 MQN196616 NAJ196616 NKF196616 NUB196616 ODX196616 ONT196616 OXP196616 PHL196616 PRH196616 QBD196616 QKZ196616 QUV196616 RER196616 RON196616 RYJ196616 SIF196616 SSB196616 TBX196616 TLT196616 TVP196616 UFL196616 UPH196616 UZD196616 VIZ196616 VSV196616 WCR196616 WMN196616 WWJ196616 AB262152 JX262152 TT262152 ADP262152 ANL262152 AXH262152 BHD262152 BQZ262152 CAV262152 CKR262152 CUN262152 DEJ262152 DOF262152 DYB262152 EHX262152 ERT262152 FBP262152 FLL262152 FVH262152 GFD262152 GOZ262152 GYV262152 HIR262152 HSN262152 ICJ262152 IMF262152 IWB262152 JFX262152 JPT262152 JZP262152 KJL262152 KTH262152 LDD262152 LMZ262152 LWV262152 MGR262152 MQN262152 NAJ262152 NKF262152 NUB262152 ODX262152 ONT262152 OXP262152 PHL262152 PRH262152 QBD262152 QKZ262152 QUV262152 RER262152 RON262152 RYJ262152 SIF262152 SSB262152 TBX262152 TLT262152 TVP262152 UFL262152 UPH262152 UZD262152 VIZ262152 VSV262152 WCR262152 WMN262152 WWJ262152 AB327688 JX327688 TT327688 ADP327688 ANL327688 AXH327688 BHD327688 BQZ327688 CAV327688 CKR327688 CUN327688 DEJ327688 DOF327688 DYB327688 EHX327688 ERT327688 FBP327688 FLL327688 FVH327688 GFD327688 GOZ327688 GYV327688 HIR327688 HSN327688 ICJ327688 IMF327688 IWB327688 JFX327688 JPT327688 JZP327688 KJL327688 KTH327688 LDD327688 LMZ327688 LWV327688 MGR327688 MQN327688 NAJ327688 NKF327688 NUB327688 ODX327688 ONT327688 OXP327688 PHL327688 PRH327688 QBD327688 QKZ327688 QUV327688 RER327688 RON327688 RYJ327688 SIF327688 SSB327688 TBX327688 TLT327688 TVP327688 UFL327688 UPH327688 UZD327688 VIZ327688 VSV327688 WCR327688 WMN327688 WWJ327688 AB393224 JX393224 TT393224 ADP393224 ANL393224 AXH393224 BHD393224 BQZ393224 CAV393224 CKR393224 CUN393224 DEJ393224 DOF393224 DYB393224 EHX393224 ERT393224 FBP393224 FLL393224 FVH393224 GFD393224 GOZ393224 GYV393224 HIR393224 HSN393224 ICJ393224 IMF393224 IWB393224 JFX393224 JPT393224 JZP393224 KJL393224 KTH393224 LDD393224 LMZ393224 LWV393224 MGR393224 MQN393224 NAJ393224 NKF393224 NUB393224 ODX393224 ONT393224 OXP393224 PHL393224 PRH393224 QBD393224 QKZ393224 QUV393224 RER393224 RON393224 RYJ393224 SIF393224 SSB393224 TBX393224 TLT393224 TVP393224 UFL393224 UPH393224 UZD393224 VIZ393224 VSV393224 WCR393224 WMN393224 WWJ393224 AB458760 JX458760 TT458760 ADP458760 ANL458760 AXH458760 BHD458760 BQZ458760 CAV458760 CKR458760 CUN458760 DEJ458760 DOF458760 DYB458760 EHX458760 ERT458760 FBP458760 FLL458760 FVH458760 GFD458760 GOZ458760 GYV458760 HIR458760 HSN458760 ICJ458760 IMF458760 IWB458760 JFX458760 JPT458760 JZP458760 KJL458760 KTH458760 LDD458760 LMZ458760 LWV458760 MGR458760 MQN458760 NAJ458760 NKF458760 NUB458760 ODX458760 ONT458760 OXP458760 PHL458760 PRH458760 QBD458760 QKZ458760 QUV458760 RER458760 RON458760 RYJ458760 SIF458760 SSB458760 TBX458760 TLT458760 TVP458760 UFL458760 UPH458760 UZD458760 VIZ458760 VSV458760 WCR458760 WMN458760 WWJ458760 AB524296 JX524296 TT524296 ADP524296 ANL524296 AXH524296 BHD524296 BQZ524296 CAV524296 CKR524296 CUN524296 DEJ524296 DOF524296 DYB524296 EHX524296 ERT524296 FBP524296 FLL524296 FVH524296 GFD524296 GOZ524296 GYV524296 HIR524296 HSN524296 ICJ524296 IMF524296 IWB524296 JFX524296 JPT524296 JZP524296 KJL524296 KTH524296 LDD524296 LMZ524296 LWV524296 MGR524296 MQN524296 NAJ524296 NKF524296 NUB524296 ODX524296 ONT524296 OXP524296 PHL524296 PRH524296 QBD524296 QKZ524296 QUV524296 RER524296 RON524296 RYJ524296 SIF524296 SSB524296 TBX524296 TLT524296 TVP524296 UFL524296 UPH524296 UZD524296 VIZ524296 VSV524296 WCR524296 WMN524296 WWJ524296 AB589832 JX589832 TT589832 ADP589832 ANL589832 AXH589832 BHD589832 BQZ589832 CAV589832 CKR589832 CUN589832 DEJ589832 DOF589832 DYB589832 EHX589832 ERT589832 FBP589832 FLL589832 FVH589832 GFD589832 GOZ589832 GYV589832 HIR589832 HSN589832 ICJ589832 IMF589832 IWB589832 JFX589832 JPT589832 JZP589832 KJL589832 KTH589832 LDD589832 LMZ589832 LWV589832 MGR589832 MQN589832 NAJ589832 NKF589832 NUB589832 ODX589832 ONT589832 OXP589832 PHL589832 PRH589832 QBD589832 QKZ589832 QUV589832 RER589832 RON589832 RYJ589832 SIF589832 SSB589832 TBX589832 TLT589832 TVP589832 UFL589832 UPH589832 UZD589832 VIZ589832 VSV589832 WCR589832 WMN589832 WWJ589832 AB655368 JX655368 TT655368 ADP655368 ANL655368 AXH655368 BHD655368 BQZ655368 CAV655368 CKR655368 CUN655368 DEJ655368 DOF655368 DYB655368 EHX655368 ERT655368 FBP655368 FLL655368 FVH655368 GFD655368 GOZ655368 GYV655368 HIR655368 HSN655368 ICJ655368 IMF655368 IWB655368 JFX655368 JPT655368 JZP655368 KJL655368 KTH655368 LDD655368 LMZ655368 LWV655368 MGR655368 MQN655368 NAJ655368 NKF655368 NUB655368 ODX655368 ONT655368 OXP655368 PHL655368 PRH655368 QBD655368 QKZ655368 QUV655368 RER655368 RON655368 RYJ655368 SIF655368 SSB655368 TBX655368 TLT655368 TVP655368 UFL655368 UPH655368 UZD655368 VIZ655368 VSV655368 WCR655368 WMN655368 WWJ655368 AB720904 JX720904 TT720904 ADP720904 ANL720904 AXH720904 BHD720904 BQZ720904 CAV720904 CKR720904 CUN720904 DEJ720904 DOF720904 DYB720904 EHX720904 ERT720904 FBP720904 FLL720904 FVH720904 GFD720904 GOZ720904 GYV720904 HIR720904 HSN720904 ICJ720904 IMF720904 IWB720904 JFX720904 JPT720904 JZP720904 KJL720904 KTH720904 LDD720904 LMZ720904 LWV720904 MGR720904 MQN720904 NAJ720904 NKF720904 NUB720904 ODX720904 ONT720904 OXP720904 PHL720904 PRH720904 QBD720904 QKZ720904 QUV720904 RER720904 RON720904 RYJ720904 SIF720904 SSB720904 TBX720904 TLT720904 TVP720904 UFL720904 UPH720904 UZD720904 VIZ720904 VSV720904 WCR720904 WMN720904 WWJ720904 AB786440 JX786440 TT786440 ADP786440 ANL786440 AXH786440 BHD786440 BQZ786440 CAV786440 CKR786440 CUN786440 DEJ786440 DOF786440 DYB786440 EHX786440 ERT786440 FBP786440 FLL786440 FVH786440 GFD786440 GOZ786440 GYV786440 HIR786440 HSN786440 ICJ786440 IMF786440 IWB786440 JFX786440 JPT786440 JZP786440 KJL786440 KTH786440 LDD786440 LMZ786440 LWV786440 MGR786440 MQN786440 NAJ786440 NKF786440 NUB786440 ODX786440 ONT786440 OXP786440 PHL786440 PRH786440 QBD786440 QKZ786440 QUV786440 RER786440 RON786440 RYJ786440 SIF786440 SSB786440 TBX786440 TLT786440 TVP786440 UFL786440 UPH786440 UZD786440 VIZ786440 VSV786440 WCR786440 WMN786440 WWJ786440 AB851976 JX851976 TT851976 ADP851976 ANL851976 AXH851976 BHD851976 BQZ851976 CAV851976 CKR851976 CUN851976 DEJ851976 DOF851976 DYB851976 EHX851976 ERT851976 FBP851976 FLL851976 FVH851976 GFD851976 GOZ851976 GYV851976 HIR851976 HSN851976 ICJ851976 IMF851976 IWB851976 JFX851976 JPT851976 JZP851976 KJL851976 KTH851976 LDD851976 LMZ851976 LWV851976 MGR851976 MQN851976 NAJ851976 NKF851976 NUB851976 ODX851976 ONT851976 OXP851976 PHL851976 PRH851976 QBD851976 QKZ851976 QUV851976 RER851976 RON851976 RYJ851976 SIF851976 SSB851976 TBX851976 TLT851976 TVP851976 UFL851976 UPH851976 UZD851976 VIZ851976 VSV851976 WCR851976 WMN851976 WWJ851976 AB917512 JX917512 TT917512 ADP917512 ANL917512 AXH917512 BHD917512 BQZ917512 CAV917512 CKR917512 CUN917512 DEJ917512 DOF917512 DYB917512 EHX917512 ERT917512 FBP917512 FLL917512 FVH917512 GFD917512 GOZ917512 GYV917512 HIR917512 HSN917512 ICJ917512 IMF917512 IWB917512 JFX917512 JPT917512 JZP917512 KJL917512 KTH917512 LDD917512 LMZ917512 LWV917512 MGR917512 MQN917512 NAJ917512 NKF917512 NUB917512 ODX917512 ONT917512 OXP917512 PHL917512 PRH917512 QBD917512 QKZ917512 QUV917512 RER917512 RON917512 RYJ917512 SIF917512 SSB917512 TBX917512 TLT917512 TVP917512 UFL917512 UPH917512 UZD917512 VIZ917512 VSV917512 WCR917512 WMN917512 WWJ917512 AB983048 JX983048 TT983048 ADP983048 ANL983048 AXH983048 BHD983048 BQZ983048 CAV983048 CKR983048 CUN983048 DEJ983048 DOF983048 DYB983048 EHX983048 ERT983048 FBP983048 FLL983048 FVH983048 GFD983048 GOZ983048 GYV983048 HIR983048 HSN983048 ICJ983048 IMF983048 IWB983048 JFX983048 JPT983048 JZP983048 KJL983048 KTH983048 LDD983048 LMZ983048 LWV983048 MGR983048 MQN983048 NAJ983048 NKF983048 NUB983048 ODX983048 ONT983048 OXP983048 PHL983048 PRH983048 QBD983048 QKZ983048 QUV983048 RER983048 RON983048 RYJ983048 SIF983048 SSB983048 TBX983048 TLT983048 TVP983048 UFL983048 UPH983048 UZD983048 VIZ983048 VSV983048 WCR983048 WMN983048 WWJ983048" xr:uid="{00000000-0002-0000-0000-000000000000}">
      <formula1>"□,■"</formula1>
    </dataValidation>
  </dataValidations>
  <printOptions horizontalCentered="1"/>
  <pageMargins left="3.937007874015748E-2" right="3.937007874015748E-2" top="0.19685039370078741" bottom="0.15748031496062992"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44</xdr:col>
                    <xdr:colOff>171450</xdr:colOff>
                    <xdr:row>50</xdr:row>
                    <xdr:rowOff>9525</xdr:rowOff>
                  </from>
                  <to>
                    <xdr:col>46</xdr:col>
                    <xdr:colOff>123825</xdr:colOff>
                    <xdr:row>50</xdr:row>
                    <xdr:rowOff>209550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43</xdr:col>
                    <xdr:colOff>0</xdr:colOff>
                    <xdr:row>51</xdr:row>
                    <xdr:rowOff>9525</xdr:rowOff>
                  </from>
                  <to>
                    <xdr:col>44</xdr:col>
                    <xdr:colOff>152400</xdr:colOff>
                    <xdr:row>51</xdr:row>
                    <xdr:rowOff>238125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15</xdr:col>
                    <xdr:colOff>142875</xdr:colOff>
                    <xdr:row>46</xdr:row>
                    <xdr:rowOff>28575</xdr:rowOff>
                  </from>
                  <to>
                    <xdr:col>17</xdr:col>
                    <xdr:colOff>9525</xdr:colOff>
                    <xdr:row>47</xdr:row>
                    <xdr:rowOff>66675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21</xdr:col>
                    <xdr:colOff>66675</xdr:colOff>
                    <xdr:row>32</xdr:row>
                    <xdr:rowOff>85725</xdr:rowOff>
                  </from>
                  <to>
                    <xdr:col>22</xdr:col>
                    <xdr:colOff>114300</xdr:colOff>
                    <xdr:row>33</xdr:row>
                    <xdr:rowOff>76200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21</xdr:col>
                    <xdr:colOff>66675</xdr:colOff>
                    <xdr:row>34</xdr:row>
                    <xdr:rowOff>85725</xdr:rowOff>
                  </from>
                  <to>
                    <xdr:col>22</xdr:col>
                    <xdr:colOff>114300</xdr:colOff>
                    <xdr:row>35</xdr:row>
                    <xdr:rowOff>76200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26</xdr:col>
                    <xdr:colOff>66675</xdr:colOff>
                    <xdr:row>32</xdr:row>
                    <xdr:rowOff>85725</xdr:rowOff>
                  </from>
                  <to>
                    <xdr:col>27</xdr:col>
                    <xdr:colOff>114300</xdr:colOff>
                    <xdr:row>33</xdr:row>
                    <xdr:rowOff>76200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26</xdr:col>
                    <xdr:colOff>66675</xdr:colOff>
                    <xdr:row>34</xdr:row>
                    <xdr:rowOff>85725</xdr:rowOff>
                  </from>
                  <to>
                    <xdr:col>27</xdr:col>
                    <xdr:colOff>114300</xdr:colOff>
                    <xdr:row>35</xdr:row>
                    <xdr:rowOff>76200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23</xdr:col>
                    <xdr:colOff>123825</xdr:colOff>
                    <xdr:row>36</xdr:row>
                    <xdr:rowOff>28575</xdr:rowOff>
                  </from>
                  <to>
                    <xdr:col>25</xdr:col>
                    <xdr:colOff>47625</xdr:colOff>
                    <xdr:row>37</xdr:row>
                    <xdr:rowOff>66675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28</xdr:col>
                    <xdr:colOff>114300</xdr:colOff>
                    <xdr:row>36</xdr:row>
                    <xdr:rowOff>28575</xdr:rowOff>
                  </from>
                  <to>
                    <xdr:col>30</xdr:col>
                    <xdr:colOff>76200</xdr:colOff>
                    <xdr:row>37</xdr:row>
                    <xdr:rowOff>66675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25</xdr:col>
                    <xdr:colOff>114300</xdr:colOff>
                    <xdr:row>24</xdr:row>
                    <xdr:rowOff>28575</xdr:rowOff>
                  </from>
                  <to>
                    <xdr:col>27</xdr:col>
                    <xdr:colOff>28575</xdr:colOff>
                    <xdr:row>25</xdr:row>
                    <xdr:rowOff>66675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28</xdr:col>
                    <xdr:colOff>114300</xdr:colOff>
                    <xdr:row>24</xdr:row>
                    <xdr:rowOff>9525</xdr:rowOff>
                  </from>
                  <to>
                    <xdr:col>30</xdr:col>
                    <xdr:colOff>47625</xdr:colOff>
                    <xdr:row>25</xdr:row>
                    <xdr:rowOff>47625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25</xdr:col>
                    <xdr:colOff>114300</xdr:colOff>
                    <xdr:row>26</xdr:row>
                    <xdr:rowOff>28575</xdr:rowOff>
                  </from>
                  <to>
                    <xdr:col>27</xdr:col>
                    <xdr:colOff>47625</xdr:colOff>
                    <xdr:row>27</xdr:row>
                    <xdr:rowOff>66675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25</xdr:col>
                    <xdr:colOff>114300</xdr:colOff>
                    <xdr:row>28</xdr:row>
                    <xdr:rowOff>28575</xdr:rowOff>
                  </from>
                  <to>
                    <xdr:col>27</xdr:col>
                    <xdr:colOff>28575</xdr:colOff>
                    <xdr:row>29</xdr:row>
                    <xdr:rowOff>66675</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28</xdr:col>
                    <xdr:colOff>104775</xdr:colOff>
                    <xdr:row>26</xdr:row>
                    <xdr:rowOff>38100</xdr:rowOff>
                  </from>
                  <to>
                    <xdr:col>29</xdr:col>
                    <xdr:colOff>142875</xdr:colOff>
                    <xdr:row>27</xdr:row>
                    <xdr:rowOff>76200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28</xdr:col>
                    <xdr:colOff>104775</xdr:colOff>
                    <xdr:row>28</xdr:row>
                    <xdr:rowOff>28575</xdr:rowOff>
                  </from>
                  <to>
                    <xdr:col>29</xdr:col>
                    <xdr:colOff>123825</xdr:colOff>
                    <xdr:row>29</xdr:row>
                    <xdr:rowOff>66675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22</xdr:col>
                    <xdr:colOff>0</xdr:colOff>
                    <xdr:row>14</xdr:row>
                    <xdr:rowOff>0</xdr:rowOff>
                  </from>
                  <to>
                    <xdr:col>23</xdr:col>
                    <xdr:colOff>9525</xdr:colOff>
                    <xdr:row>15</xdr:row>
                    <xdr:rowOff>9525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22</xdr:col>
                    <xdr:colOff>0</xdr:colOff>
                    <xdr:row>15</xdr:row>
                    <xdr:rowOff>0</xdr:rowOff>
                  </from>
                  <to>
                    <xdr:col>23</xdr:col>
                    <xdr:colOff>9525</xdr:colOff>
                    <xdr:row>16</xdr:row>
                    <xdr:rowOff>9525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7</xdr:col>
                    <xdr:colOff>0</xdr:colOff>
                    <xdr:row>16</xdr:row>
                    <xdr:rowOff>0</xdr:rowOff>
                  </from>
                  <to>
                    <xdr:col>8</xdr:col>
                    <xdr:colOff>76200</xdr:colOff>
                    <xdr:row>17</xdr:row>
                    <xdr:rowOff>9525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16</xdr:col>
                    <xdr:colOff>0</xdr:colOff>
                    <xdr:row>16</xdr:row>
                    <xdr:rowOff>0</xdr:rowOff>
                  </from>
                  <to>
                    <xdr:col>17</xdr:col>
                    <xdr:colOff>38100</xdr:colOff>
                    <xdr:row>17</xdr:row>
                    <xdr:rowOff>9525</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19</xdr:col>
                    <xdr:colOff>66675</xdr:colOff>
                    <xdr:row>4</xdr:row>
                    <xdr:rowOff>228600</xdr:rowOff>
                  </from>
                  <to>
                    <xdr:col>20</xdr:col>
                    <xdr:colOff>85725</xdr:colOff>
                    <xdr:row>6</xdr:row>
                    <xdr:rowOff>38100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19</xdr:col>
                    <xdr:colOff>66675</xdr:colOff>
                    <xdr:row>5</xdr:row>
                    <xdr:rowOff>200025</xdr:rowOff>
                  </from>
                  <to>
                    <xdr:col>22</xdr:col>
                    <xdr:colOff>28575</xdr:colOff>
                    <xdr:row>7</xdr:row>
                    <xdr:rowOff>47625</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44</xdr:col>
                    <xdr:colOff>180975</xdr:colOff>
                    <xdr:row>50</xdr:row>
                    <xdr:rowOff>295275</xdr:rowOff>
                  </from>
                  <to>
                    <xdr:col>46</xdr:col>
                    <xdr:colOff>47625</xdr:colOff>
                    <xdr:row>51</xdr:row>
                    <xdr:rowOff>266700</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20</xdr:col>
                    <xdr:colOff>85725</xdr:colOff>
                    <xdr:row>46</xdr:row>
                    <xdr:rowOff>28575</xdr:rowOff>
                  </from>
                  <to>
                    <xdr:col>21</xdr:col>
                    <xdr:colOff>142875</xdr:colOff>
                    <xdr:row>47</xdr:row>
                    <xdr:rowOff>66675</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42</xdr:col>
                    <xdr:colOff>133350</xdr:colOff>
                    <xdr:row>50</xdr:row>
                    <xdr:rowOff>19050</xdr:rowOff>
                  </from>
                  <to>
                    <xdr:col>44</xdr:col>
                    <xdr:colOff>133350</xdr:colOff>
                    <xdr:row>50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BI85"/>
  <sheetViews>
    <sheetView showGridLines="0" view="pageBreakPreview" zoomScale="106" zoomScaleNormal="100" zoomScaleSheetLayoutView="106" workbookViewId="0">
      <selection activeCell="R7" sqref="R7:W7"/>
    </sheetView>
  </sheetViews>
  <sheetFormatPr defaultColWidth="9" defaultRowHeight="12.75"/>
  <cols>
    <col min="1" max="1" width="2.875" style="6" customWidth="1"/>
    <col min="2" max="4" width="2.125" style="6" customWidth="1"/>
    <col min="5" max="5" width="3.625" style="6" customWidth="1"/>
    <col min="6" max="8" width="2.125" style="6" customWidth="1"/>
    <col min="9" max="9" width="4.5" style="6" customWidth="1"/>
    <col min="10" max="22" width="2.125" style="6" customWidth="1"/>
    <col min="23" max="23" width="3.125" style="6" customWidth="1"/>
    <col min="24" max="24" width="2.625" style="6" customWidth="1"/>
    <col min="25" max="26" width="2.125" style="6" customWidth="1"/>
    <col min="27" max="27" width="1.125" style="6" customWidth="1"/>
    <col min="28" max="31" width="2.125" style="6" customWidth="1"/>
    <col min="32" max="32" width="2.5" style="6" customWidth="1"/>
    <col min="33" max="33" width="3.5" style="6" customWidth="1"/>
    <col min="34" max="35" width="2.125" style="6" customWidth="1"/>
    <col min="36" max="36" width="4.625" style="6" customWidth="1"/>
    <col min="37" max="45" width="2.125" style="6" customWidth="1"/>
    <col min="46" max="46" width="4.5" style="6" customWidth="1"/>
    <col min="47" max="47" width="5.875" style="6" customWidth="1"/>
    <col min="48" max="52" width="2.125" style="6" customWidth="1"/>
    <col min="53" max="256" width="9" style="6"/>
    <col min="257" max="260" width="2.125" style="6" customWidth="1"/>
    <col min="261" max="261" width="3.625" style="6" customWidth="1"/>
    <col min="262" max="308" width="2.125" style="6" customWidth="1"/>
    <col min="309" max="512" width="9" style="6"/>
    <col min="513" max="516" width="2.125" style="6" customWidth="1"/>
    <col min="517" max="517" width="3.625" style="6" customWidth="1"/>
    <col min="518" max="564" width="2.125" style="6" customWidth="1"/>
    <col min="565" max="768" width="9" style="6"/>
    <col min="769" max="772" width="2.125" style="6" customWidth="1"/>
    <col min="773" max="773" width="3.625" style="6" customWidth="1"/>
    <col min="774" max="820" width="2.125" style="6" customWidth="1"/>
    <col min="821" max="1024" width="9" style="6"/>
    <col min="1025" max="1028" width="2.125" style="6" customWidth="1"/>
    <col min="1029" max="1029" width="3.625" style="6" customWidth="1"/>
    <col min="1030" max="1076" width="2.125" style="6" customWidth="1"/>
    <col min="1077" max="1280" width="9" style="6"/>
    <col min="1281" max="1284" width="2.125" style="6" customWidth="1"/>
    <col min="1285" max="1285" width="3.625" style="6" customWidth="1"/>
    <col min="1286" max="1332" width="2.125" style="6" customWidth="1"/>
    <col min="1333" max="1536" width="9" style="6"/>
    <col min="1537" max="1540" width="2.125" style="6" customWidth="1"/>
    <col min="1541" max="1541" width="3.625" style="6" customWidth="1"/>
    <col min="1542" max="1588" width="2.125" style="6" customWidth="1"/>
    <col min="1589" max="1792" width="9" style="6"/>
    <col min="1793" max="1796" width="2.125" style="6" customWidth="1"/>
    <col min="1797" max="1797" width="3.625" style="6" customWidth="1"/>
    <col min="1798" max="1844" width="2.125" style="6" customWidth="1"/>
    <col min="1845" max="2048" width="9" style="6"/>
    <col min="2049" max="2052" width="2.125" style="6" customWidth="1"/>
    <col min="2053" max="2053" width="3.625" style="6" customWidth="1"/>
    <col min="2054" max="2100" width="2.125" style="6" customWidth="1"/>
    <col min="2101" max="2304" width="9" style="6"/>
    <col min="2305" max="2308" width="2.125" style="6" customWidth="1"/>
    <col min="2309" max="2309" width="3.625" style="6" customWidth="1"/>
    <col min="2310" max="2356" width="2.125" style="6" customWidth="1"/>
    <col min="2357" max="2560" width="9" style="6"/>
    <col min="2561" max="2564" width="2.125" style="6" customWidth="1"/>
    <col min="2565" max="2565" width="3.625" style="6" customWidth="1"/>
    <col min="2566" max="2612" width="2.125" style="6" customWidth="1"/>
    <col min="2613" max="2816" width="9" style="6"/>
    <col min="2817" max="2820" width="2.125" style="6" customWidth="1"/>
    <col min="2821" max="2821" width="3.625" style="6" customWidth="1"/>
    <col min="2822" max="2868" width="2.125" style="6" customWidth="1"/>
    <col min="2869" max="3072" width="9" style="6"/>
    <col min="3073" max="3076" width="2.125" style="6" customWidth="1"/>
    <col min="3077" max="3077" width="3.625" style="6" customWidth="1"/>
    <col min="3078" max="3124" width="2.125" style="6" customWidth="1"/>
    <col min="3125" max="3328" width="9" style="6"/>
    <col min="3329" max="3332" width="2.125" style="6" customWidth="1"/>
    <col min="3333" max="3333" width="3.625" style="6" customWidth="1"/>
    <col min="3334" max="3380" width="2.125" style="6" customWidth="1"/>
    <col min="3381" max="3584" width="9" style="6"/>
    <col min="3585" max="3588" width="2.125" style="6" customWidth="1"/>
    <col min="3589" max="3589" width="3.625" style="6" customWidth="1"/>
    <col min="3590" max="3636" width="2.125" style="6" customWidth="1"/>
    <col min="3637" max="3840" width="9" style="6"/>
    <col min="3841" max="3844" width="2.125" style="6" customWidth="1"/>
    <col min="3845" max="3845" width="3.625" style="6" customWidth="1"/>
    <col min="3846" max="3892" width="2.125" style="6" customWidth="1"/>
    <col min="3893" max="4096" width="9" style="6"/>
    <col min="4097" max="4100" width="2.125" style="6" customWidth="1"/>
    <col min="4101" max="4101" width="3.625" style="6" customWidth="1"/>
    <col min="4102" max="4148" width="2.125" style="6" customWidth="1"/>
    <col min="4149" max="4352" width="9" style="6"/>
    <col min="4353" max="4356" width="2.125" style="6" customWidth="1"/>
    <col min="4357" max="4357" width="3.625" style="6" customWidth="1"/>
    <col min="4358" max="4404" width="2.125" style="6" customWidth="1"/>
    <col min="4405" max="4608" width="9" style="6"/>
    <col min="4609" max="4612" width="2.125" style="6" customWidth="1"/>
    <col min="4613" max="4613" width="3.625" style="6" customWidth="1"/>
    <col min="4614" max="4660" width="2.125" style="6" customWidth="1"/>
    <col min="4661" max="4864" width="9" style="6"/>
    <col min="4865" max="4868" width="2.125" style="6" customWidth="1"/>
    <col min="4869" max="4869" width="3.625" style="6" customWidth="1"/>
    <col min="4870" max="4916" width="2.125" style="6" customWidth="1"/>
    <col min="4917" max="5120" width="9" style="6"/>
    <col min="5121" max="5124" width="2.125" style="6" customWidth="1"/>
    <col min="5125" max="5125" width="3.625" style="6" customWidth="1"/>
    <col min="5126" max="5172" width="2.125" style="6" customWidth="1"/>
    <col min="5173" max="5376" width="9" style="6"/>
    <col min="5377" max="5380" width="2.125" style="6" customWidth="1"/>
    <col min="5381" max="5381" width="3.625" style="6" customWidth="1"/>
    <col min="5382" max="5428" width="2.125" style="6" customWidth="1"/>
    <col min="5429" max="5632" width="9" style="6"/>
    <col min="5633" max="5636" width="2.125" style="6" customWidth="1"/>
    <col min="5637" max="5637" width="3.625" style="6" customWidth="1"/>
    <col min="5638" max="5684" width="2.125" style="6" customWidth="1"/>
    <col min="5685" max="5888" width="9" style="6"/>
    <col min="5889" max="5892" width="2.125" style="6" customWidth="1"/>
    <col min="5893" max="5893" width="3.625" style="6" customWidth="1"/>
    <col min="5894" max="5940" width="2.125" style="6" customWidth="1"/>
    <col min="5941" max="6144" width="9" style="6"/>
    <col min="6145" max="6148" width="2.125" style="6" customWidth="1"/>
    <col min="6149" max="6149" width="3.625" style="6" customWidth="1"/>
    <col min="6150" max="6196" width="2.125" style="6" customWidth="1"/>
    <col min="6197" max="6400" width="9" style="6"/>
    <col min="6401" max="6404" width="2.125" style="6" customWidth="1"/>
    <col min="6405" max="6405" width="3.625" style="6" customWidth="1"/>
    <col min="6406" max="6452" width="2.125" style="6" customWidth="1"/>
    <col min="6453" max="6656" width="9" style="6"/>
    <col min="6657" max="6660" width="2.125" style="6" customWidth="1"/>
    <col min="6661" max="6661" width="3.625" style="6" customWidth="1"/>
    <col min="6662" max="6708" width="2.125" style="6" customWidth="1"/>
    <col min="6709" max="6912" width="9" style="6"/>
    <col min="6913" max="6916" width="2.125" style="6" customWidth="1"/>
    <col min="6917" max="6917" width="3.625" style="6" customWidth="1"/>
    <col min="6918" max="6964" width="2.125" style="6" customWidth="1"/>
    <col min="6965" max="7168" width="9" style="6"/>
    <col min="7169" max="7172" width="2.125" style="6" customWidth="1"/>
    <col min="7173" max="7173" width="3.625" style="6" customWidth="1"/>
    <col min="7174" max="7220" width="2.125" style="6" customWidth="1"/>
    <col min="7221" max="7424" width="9" style="6"/>
    <col min="7425" max="7428" width="2.125" style="6" customWidth="1"/>
    <col min="7429" max="7429" width="3.625" style="6" customWidth="1"/>
    <col min="7430" max="7476" width="2.125" style="6" customWidth="1"/>
    <col min="7477" max="7680" width="9" style="6"/>
    <col min="7681" max="7684" width="2.125" style="6" customWidth="1"/>
    <col min="7685" max="7685" width="3.625" style="6" customWidth="1"/>
    <col min="7686" max="7732" width="2.125" style="6" customWidth="1"/>
    <col min="7733" max="7936" width="9" style="6"/>
    <col min="7937" max="7940" width="2.125" style="6" customWidth="1"/>
    <col min="7941" max="7941" width="3.625" style="6" customWidth="1"/>
    <col min="7942" max="7988" width="2.125" style="6" customWidth="1"/>
    <col min="7989" max="8192" width="9" style="6"/>
    <col min="8193" max="8196" width="2.125" style="6" customWidth="1"/>
    <col min="8197" max="8197" width="3.625" style="6" customWidth="1"/>
    <col min="8198" max="8244" width="2.125" style="6" customWidth="1"/>
    <col min="8245" max="8448" width="9" style="6"/>
    <col min="8449" max="8452" width="2.125" style="6" customWidth="1"/>
    <col min="8453" max="8453" width="3.625" style="6" customWidth="1"/>
    <col min="8454" max="8500" width="2.125" style="6" customWidth="1"/>
    <col min="8501" max="8704" width="9" style="6"/>
    <col min="8705" max="8708" width="2.125" style="6" customWidth="1"/>
    <col min="8709" max="8709" width="3.625" style="6" customWidth="1"/>
    <col min="8710" max="8756" width="2.125" style="6" customWidth="1"/>
    <col min="8757" max="8960" width="9" style="6"/>
    <col min="8961" max="8964" width="2.125" style="6" customWidth="1"/>
    <col min="8965" max="8965" width="3.625" style="6" customWidth="1"/>
    <col min="8966" max="9012" width="2.125" style="6" customWidth="1"/>
    <col min="9013" max="9216" width="9" style="6"/>
    <col min="9217" max="9220" width="2.125" style="6" customWidth="1"/>
    <col min="9221" max="9221" width="3.625" style="6" customWidth="1"/>
    <col min="9222" max="9268" width="2.125" style="6" customWidth="1"/>
    <col min="9269" max="9472" width="9" style="6"/>
    <col min="9473" max="9476" width="2.125" style="6" customWidth="1"/>
    <col min="9477" max="9477" width="3.625" style="6" customWidth="1"/>
    <col min="9478" max="9524" width="2.125" style="6" customWidth="1"/>
    <col min="9525" max="9728" width="9" style="6"/>
    <col min="9729" max="9732" width="2.125" style="6" customWidth="1"/>
    <col min="9733" max="9733" width="3.625" style="6" customWidth="1"/>
    <col min="9734" max="9780" width="2.125" style="6" customWidth="1"/>
    <col min="9781" max="9984" width="9" style="6"/>
    <col min="9985" max="9988" width="2.125" style="6" customWidth="1"/>
    <col min="9989" max="9989" width="3.625" style="6" customWidth="1"/>
    <col min="9990" max="10036" width="2.125" style="6" customWidth="1"/>
    <col min="10037" max="10240" width="9" style="6"/>
    <col min="10241" max="10244" width="2.125" style="6" customWidth="1"/>
    <col min="10245" max="10245" width="3.625" style="6" customWidth="1"/>
    <col min="10246" max="10292" width="2.125" style="6" customWidth="1"/>
    <col min="10293" max="10496" width="9" style="6"/>
    <col min="10497" max="10500" width="2.125" style="6" customWidth="1"/>
    <col min="10501" max="10501" width="3.625" style="6" customWidth="1"/>
    <col min="10502" max="10548" width="2.125" style="6" customWidth="1"/>
    <col min="10549" max="10752" width="9" style="6"/>
    <col min="10753" max="10756" width="2.125" style="6" customWidth="1"/>
    <col min="10757" max="10757" width="3.625" style="6" customWidth="1"/>
    <col min="10758" max="10804" width="2.125" style="6" customWidth="1"/>
    <col min="10805" max="11008" width="9" style="6"/>
    <col min="11009" max="11012" width="2.125" style="6" customWidth="1"/>
    <col min="11013" max="11013" width="3.625" style="6" customWidth="1"/>
    <col min="11014" max="11060" width="2.125" style="6" customWidth="1"/>
    <col min="11061" max="11264" width="9" style="6"/>
    <col min="11265" max="11268" width="2.125" style="6" customWidth="1"/>
    <col min="11269" max="11269" width="3.625" style="6" customWidth="1"/>
    <col min="11270" max="11316" width="2.125" style="6" customWidth="1"/>
    <col min="11317" max="11520" width="9" style="6"/>
    <col min="11521" max="11524" width="2.125" style="6" customWidth="1"/>
    <col min="11525" max="11525" width="3.625" style="6" customWidth="1"/>
    <col min="11526" max="11572" width="2.125" style="6" customWidth="1"/>
    <col min="11573" max="11776" width="9" style="6"/>
    <col min="11777" max="11780" width="2.125" style="6" customWidth="1"/>
    <col min="11781" max="11781" width="3.625" style="6" customWidth="1"/>
    <col min="11782" max="11828" width="2.125" style="6" customWidth="1"/>
    <col min="11829" max="12032" width="9" style="6"/>
    <col min="12033" max="12036" width="2.125" style="6" customWidth="1"/>
    <col min="12037" max="12037" width="3.625" style="6" customWidth="1"/>
    <col min="12038" max="12084" width="2.125" style="6" customWidth="1"/>
    <col min="12085" max="12288" width="9" style="6"/>
    <col min="12289" max="12292" width="2.125" style="6" customWidth="1"/>
    <col min="12293" max="12293" width="3.625" style="6" customWidth="1"/>
    <col min="12294" max="12340" width="2.125" style="6" customWidth="1"/>
    <col min="12341" max="12544" width="9" style="6"/>
    <col min="12545" max="12548" width="2.125" style="6" customWidth="1"/>
    <col min="12549" max="12549" width="3.625" style="6" customWidth="1"/>
    <col min="12550" max="12596" width="2.125" style="6" customWidth="1"/>
    <col min="12597" max="12800" width="9" style="6"/>
    <col min="12801" max="12804" width="2.125" style="6" customWidth="1"/>
    <col min="12805" max="12805" width="3.625" style="6" customWidth="1"/>
    <col min="12806" max="12852" width="2.125" style="6" customWidth="1"/>
    <col min="12853" max="13056" width="9" style="6"/>
    <col min="13057" max="13060" width="2.125" style="6" customWidth="1"/>
    <col min="13061" max="13061" width="3.625" style="6" customWidth="1"/>
    <col min="13062" max="13108" width="2.125" style="6" customWidth="1"/>
    <col min="13109" max="13312" width="9" style="6"/>
    <col min="13313" max="13316" width="2.125" style="6" customWidth="1"/>
    <col min="13317" max="13317" width="3.625" style="6" customWidth="1"/>
    <col min="13318" max="13364" width="2.125" style="6" customWidth="1"/>
    <col min="13365" max="13568" width="9" style="6"/>
    <col min="13569" max="13572" width="2.125" style="6" customWidth="1"/>
    <col min="13573" max="13573" width="3.625" style="6" customWidth="1"/>
    <col min="13574" max="13620" width="2.125" style="6" customWidth="1"/>
    <col min="13621" max="13824" width="9" style="6"/>
    <col min="13825" max="13828" width="2.125" style="6" customWidth="1"/>
    <col min="13829" max="13829" width="3.625" style="6" customWidth="1"/>
    <col min="13830" max="13876" width="2.125" style="6" customWidth="1"/>
    <col min="13877" max="14080" width="9" style="6"/>
    <col min="14081" max="14084" width="2.125" style="6" customWidth="1"/>
    <col min="14085" max="14085" width="3.625" style="6" customWidth="1"/>
    <col min="14086" max="14132" width="2.125" style="6" customWidth="1"/>
    <col min="14133" max="14336" width="9" style="6"/>
    <col min="14337" max="14340" width="2.125" style="6" customWidth="1"/>
    <col min="14341" max="14341" width="3.625" style="6" customWidth="1"/>
    <col min="14342" max="14388" width="2.125" style="6" customWidth="1"/>
    <col min="14389" max="14592" width="9" style="6"/>
    <col min="14593" max="14596" width="2.125" style="6" customWidth="1"/>
    <col min="14597" max="14597" width="3.625" style="6" customWidth="1"/>
    <col min="14598" max="14644" width="2.125" style="6" customWidth="1"/>
    <col min="14645" max="14848" width="9" style="6"/>
    <col min="14849" max="14852" width="2.125" style="6" customWidth="1"/>
    <col min="14853" max="14853" width="3.625" style="6" customWidth="1"/>
    <col min="14854" max="14900" width="2.125" style="6" customWidth="1"/>
    <col min="14901" max="15104" width="9" style="6"/>
    <col min="15105" max="15108" width="2.125" style="6" customWidth="1"/>
    <col min="15109" max="15109" width="3.625" style="6" customWidth="1"/>
    <col min="15110" max="15156" width="2.125" style="6" customWidth="1"/>
    <col min="15157" max="15360" width="9" style="6"/>
    <col min="15361" max="15364" width="2.125" style="6" customWidth="1"/>
    <col min="15365" max="15365" width="3.625" style="6" customWidth="1"/>
    <col min="15366" max="15412" width="2.125" style="6" customWidth="1"/>
    <col min="15413" max="15616" width="9" style="6"/>
    <col min="15617" max="15620" width="2.125" style="6" customWidth="1"/>
    <col min="15621" max="15621" width="3.625" style="6" customWidth="1"/>
    <col min="15622" max="15668" width="2.125" style="6" customWidth="1"/>
    <col min="15669" max="15872" width="9" style="6"/>
    <col min="15873" max="15876" width="2.125" style="6" customWidth="1"/>
    <col min="15877" max="15877" width="3.625" style="6" customWidth="1"/>
    <col min="15878" max="15924" width="2.125" style="6" customWidth="1"/>
    <col min="15925" max="16128" width="9" style="6"/>
    <col min="16129" max="16132" width="2.125" style="6" customWidth="1"/>
    <col min="16133" max="16133" width="3.625" style="6" customWidth="1"/>
    <col min="16134" max="16180" width="2.125" style="6" customWidth="1"/>
    <col min="16181" max="16384" width="9" style="6"/>
  </cols>
  <sheetData>
    <row r="1" spans="1:54" ht="25.35" customHeight="1">
      <c r="A1" s="558" t="s">
        <v>258</v>
      </c>
      <c r="B1" s="558"/>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c r="AU1"/>
      <c r="AV1"/>
      <c r="AW1"/>
      <c r="AX1"/>
      <c r="AY1"/>
      <c r="AZ1"/>
    </row>
    <row r="2" spans="1:54" ht="17.45" customHeight="1">
      <c r="A2" s="559" t="s">
        <v>108</v>
      </c>
      <c r="B2" s="559"/>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c r="AQ2" s="559"/>
      <c r="AR2" s="559"/>
      <c r="AS2" s="559"/>
      <c r="AT2"/>
      <c r="AU2"/>
      <c r="AV2"/>
      <c r="AW2"/>
      <c r="AX2"/>
      <c r="AY2"/>
      <c r="AZ2"/>
    </row>
    <row r="3" spans="1:54" ht="17.45" customHeight="1">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c r="AU3"/>
      <c r="AV3"/>
      <c r="AW3"/>
      <c r="AX3"/>
      <c r="AY3"/>
      <c r="AZ3"/>
    </row>
    <row r="4" spans="1:54" ht="15" customHeight="1">
      <c r="A4" s="95">
        <v>1</v>
      </c>
      <c r="B4" s="8"/>
      <c r="C4" s="560" t="s">
        <v>259</v>
      </c>
      <c r="D4" s="561"/>
      <c r="E4" s="561"/>
      <c r="F4" s="561"/>
      <c r="G4" s="561"/>
      <c r="H4" s="561"/>
      <c r="I4" s="561" t="str">
        <f>IF(入学願書!F13&lt;&gt;"",入学願書!F13,"")</f>
        <v/>
      </c>
      <c r="J4" s="561"/>
      <c r="K4" s="561"/>
      <c r="L4" s="561"/>
      <c r="M4" s="561"/>
      <c r="N4" s="561"/>
      <c r="O4" s="561"/>
      <c r="P4" s="561"/>
      <c r="Q4" s="561"/>
      <c r="R4" s="561"/>
      <c r="S4" s="560" t="s">
        <v>260</v>
      </c>
      <c r="T4" s="561"/>
      <c r="U4" s="561"/>
      <c r="V4" s="561" t="str">
        <f>IF(入学願書!K12&lt;&gt;"",入学願書!K12&amp;"   "&amp;入学願書!Y12,"")</f>
        <v/>
      </c>
      <c r="W4" s="561"/>
      <c r="X4" s="561"/>
      <c r="Y4" s="561"/>
      <c r="Z4" s="561"/>
      <c r="AA4" s="561"/>
      <c r="AB4" s="561"/>
      <c r="AC4" s="561"/>
      <c r="AD4" s="561"/>
      <c r="AE4" s="561"/>
      <c r="AF4" s="561"/>
      <c r="AG4" s="561"/>
      <c r="AH4" s="561"/>
      <c r="AI4" s="563" t="s">
        <v>261</v>
      </c>
      <c r="AJ4" s="563"/>
      <c r="AK4" s="563"/>
      <c r="AL4" s="11"/>
      <c r="AM4" s="14"/>
      <c r="AN4" s="96" t="s">
        <v>262</v>
      </c>
      <c r="AO4" s="11"/>
      <c r="AP4" s="14"/>
      <c r="AQ4" s="96" t="s">
        <v>190</v>
      </c>
      <c r="AR4" s="11"/>
      <c r="AS4" s="8"/>
      <c r="AT4" s="8"/>
      <c r="AU4" s="8"/>
      <c r="AV4"/>
      <c r="AW4"/>
      <c r="AX4"/>
      <c r="AY4"/>
      <c r="AZ4"/>
    </row>
    <row r="5" spans="1:54" ht="14.45" customHeight="1">
      <c r="A5" s="87"/>
      <c r="B5" s="8"/>
      <c r="C5" s="561"/>
      <c r="D5" s="561"/>
      <c r="E5" s="561"/>
      <c r="F5" s="561"/>
      <c r="G5" s="561"/>
      <c r="H5" s="561"/>
      <c r="I5" s="562"/>
      <c r="J5" s="562"/>
      <c r="K5" s="562"/>
      <c r="L5" s="562"/>
      <c r="M5" s="562"/>
      <c r="N5" s="562"/>
      <c r="O5" s="562"/>
      <c r="P5" s="562"/>
      <c r="Q5" s="562"/>
      <c r="R5" s="562"/>
      <c r="S5" s="561"/>
      <c r="T5" s="561"/>
      <c r="U5" s="561"/>
      <c r="V5" s="562"/>
      <c r="W5" s="562"/>
      <c r="X5" s="562"/>
      <c r="Y5" s="562"/>
      <c r="Z5" s="562"/>
      <c r="AA5" s="562"/>
      <c r="AB5" s="562"/>
      <c r="AC5" s="562"/>
      <c r="AD5" s="562"/>
      <c r="AE5" s="562"/>
      <c r="AF5" s="562"/>
      <c r="AG5" s="562"/>
      <c r="AH5" s="562"/>
      <c r="AI5" s="564" t="s">
        <v>173</v>
      </c>
      <c r="AJ5" s="565"/>
      <c r="AK5" s="565"/>
      <c r="AL5" s="9" t="s">
        <v>109</v>
      </c>
      <c r="AM5" s="9"/>
      <c r="AN5" s="9"/>
      <c r="AO5" s="9"/>
      <c r="AP5" s="9"/>
      <c r="AQ5" s="9"/>
      <c r="AR5" s="9"/>
      <c r="AS5" s="8"/>
      <c r="AT5" s="8"/>
      <c r="AU5" s="8"/>
      <c r="AV5"/>
      <c r="AW5"/>
      <c r="AX5"/>
      <c r="AY5"/>
      <c r="AZ5"/>
    </row>
    <row r="6" spans="1:54" ht="9" customHeight="1">
      <c r="A6" s="87"/>
      <c r="B6" s="8"/>
      <c r="C6" s="8"/>
      <c r="D6" s="8"/>
      <c r="E6" s="8"/>
      <c r="F6" s="8"/>
      <c r="G6" s="8"/>
      <c r="H6" s="8"/>
      <c r="I6" s="8"/>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c r="AW6"/>
      <c r="AX6"/>
      <c r="AY6"/>
      <c r="AZ6"/>
    </row>
    <row r="7" spans="1:54" ht="21.6" customHeight="1">
      <c r="A7" s="95">
        <v>2</v>
      </c>
      <c r="B7" s="8"/>
      <c r="C7" s="566" t="s">
        <v>673</v>
      </c>
      <c r="D7" s="566"/>
      <c r="E7" s="566"/>
      <c r="F7" s="566"/>
      <c r="G7" s="566"/>
      <c r="H7" s="567" t="str">
        <f>IF(入学願書!F15&lt;&gt;"",入学願書!F15,"")</f>
        <v/>
      </c>
      <c r="I7" s="567"/>
      <c r="J7" s="210" t="s">
        <v>497</v>
      </c>
      <c r="K7" s="567" t="str">
        <f>IF(入学願書!K15&lt;&gt;"",入学願書!K15,"")</f>
        <v/>
      </c>
      <c r="L7" s="567"/>
      <c r="M7" s="210" t="s">
        <v>498</v>
      </c>
      <c r="N7" s="567" t="str">
        <f>IF(入学願書!O15&lt;&gt;"",入学願書!O15,"")</f>
        <v/>
      </c>
      <c r="O7" s="567"/>
      <c r="P7" s="210" t="s">
        <v>499</v>
      </c>
      <c r="Q7" s="97"/>
      <c r="R7" s="446" t="s">
        <v>185</v>
      </c>
      <c r="S7" s="446"/>
      <c r="T7" s="446"/>
      <c r="U7" s="446"/>
      <c r="V7" s="446"/>
      <c r="W7" s="446"/>
      <c r="X7" s="98"/>
      <c r="Y7" s="446" t="s">
        <v>186</v>
      </c>
      <c r="Z7" s="446"/>
      <c r="AA7" s="446"/>
      <c r="AB7" s="97"/>
      <c r="AC7" s="446" t="s">
        <v>187</v>
      </c>
      <c r="AD7" s="446"/>
      <c r="AE7" s="446"/>
      <c r="AF7" s="575" t="s">
        <v>188</v>
      </c>
      <c r="AG7" s="575"/>
      <c r="AH7" s="575"/>
      <c r="AI7" s="575"/>
      <c r="AJ7" s="575"/>
      <c r="AK7" s="567" t="str">
        <f>IF(入学願書!P18&lt;&gt;"", 入学願書!P18, "")</f>
        <v/>
      </c>
      <c r="AL7" s="567"/>
      <c r="AM7" s="567"/>
      <c r="AN7" s="567"/>
      <c r="AO7" s="567"/>
      <c r="AP7" s="567"/>
      <c r="AQ7" s="567"/>
      <c r="AR7" s="567"/>
      <c r="AS7" s="567"/>
      <c r="AT7" s="567"/>
      <c r="AU7" s="14" t="s">
        <v>297</v>
      </c>
      <c r="AV7"/>
      <c r="AW7"/>
      <c r="AX7"/>
      <c r="AY7"/>
      <c r="AZ7"/>
    </row>
    <row r="8" spans="1:54" ht="12.6" customHeight="1">
      <c r="A8" s="87"/>
      <c r="B8" s="8"/>
      <c r="C8" s="586" t="s">
        <v>171</v>
      </c>
      <c r="D8" s="586"/>
      <c r="E8" s="586"/>
      <c r="F8" s="586"/>
      <c r="G8" s="586"/>
      <c r="H8" s="588" t="s">
        <v>296</v>
      </c>
      <c r="I8" s="588"/>
      <c r="J8" s="588"/>
      <c r="K8" s="588" t="s">
        <v>20</v>
      </c>
      <c r="L8" s="588"/>
      <c r="M8" s="588"/>
      <c r="N8" s="588" t="s">
        <v>496</v>
      </c>
      <c r="O8" s="589"/>
      <c r="P8" s="589"/>
      <c r="Q8" s="99"/>
      <c r="R8" s="586" t="s">
        <v>124</v>
      </c>
      <c r="S8" s="586"/>
      <c r="T8" s="586"/>
      <c r="U8" s="586"/>
      <c r="V8" s="586"/>
      <c r="W8" s="586"/>
      <c r="X8" s="589"/>
      <c r="Y8" s="589"/>
      <c r="Z8" s="589"/>
      <c r="AA8" s="589"/>
      <c r="AB8" s="589"/>
      <c r="AC8" s="589"/>
      <c r="AD8" s="589"/>
      <c r="AE8" s="589"/>
      <c r="AF8" s="586" t="s">
        <v>112</v>
      </c>
      <c r="AG8" s="586"/>
      <c r="AH8" s="586"/>
      <c r="AI8" s="586"/>
      <c r="AJ8" s="586"/>
      <c r="AK8" s="545"/>
      <c r="AL8" s="545"/>
      <c r="AM8" s="545"/>
      <c r="AN8" s="545"/>
      <c r="AO8" s="545"/>
      <c r="AP8" s="545"/>
      <c r="AQ8" s="545"/>
      <c r="AR8" s="545"/>
      <c r="AS8" s="545"/>
      <c r="AT8" s="545"/>
      <c r="AU8" s="545"/>
      <c r="AV8"/>
      <c r="AW8"/>
      <c r="AX8"/>
      <c r="AY8"/>
      <c r="AZ8"/>
    </row>
    <row r="9" spans="1:54" ht="8.4499999999999993" customHeight="1">
      <c r="A9" s="87"/>
      <c r="B9" s="8"/>
      <c r="C9" s="95"/>
      <c r="D9" s="95"/>
      <c r="E9" s="95"/>
      <c r="F9" s="95"/>
      <c r="G9" s="100"/>
      <c r="H9" s="100"/>
      <c r="I9" s="100"/>
      <c r="J9" s="100"/>
      <c r="K9" s="100"/>
      <c r="L9" s="100"/>
      <c r="M9" s="100"/>
      <c r="N9" s="100"/>
      <c r="O9" s="100"/>
      <c r="P9" s="100"/>
      <c r="Q9" s="100"/>
      <c r="R9" s="9"/>
      <c r="S9" s="101"/>
      <c r="T9" s="101"/>
      <c r="U9" s="101"/>
      <c r="V9" s="101"/>
      <c r="W9" s="101"/>
      <c r="X9" s="101"/>
      <c r="Y9" s="101"/>
      <c r="Z9" s="101"/>
      <c r="AA9" s="101"/>
      <c r="AB9" s="101"/>
      <c r="AC9" s="101"/>
      <c r="AD9" s="101"/>
      <c r="AE9" s="101"/>
      <c r="AF9" s="101"/>
      <c r="AG9" s="101"/>
      <c r="AH9" s="101"/>
      <c r="AI9" s="101"/>
      <c r="AJ9" s="101"/>
      <c r="AK9" s="8"/>
      <c r="AL9" s="8"/>
      <c r="AM9" s="8"/>
      <c r="AN9" s="8"/>
      <c r="AO9" s="8"/>
      <c r="AP9" s="8"/>
      <c r="AQ9" s="8"/>
      <c r="AR9" s="8"/>
      <c r="AS9" s="8"/>
      <c r="AT9" s="8"/>
      <c r="AU9" s="8"/>
      <c r="AV9"/>
      <c r="AW9"/>
      <c r="AX9"/>
      <c r="AY9"/>
      <c r="AZ9"/>
    </row>
    <row r="10" spans="1:54" ht="15.6" customHeight="1">
      <c r="A10" s="95">
        <v>3</v>
      </c>
      <c r="B10" s="8"/>
      <c r="C10" s="570" t="s">
        <v>263</v>
      </c>
      <c r="D10" s="571"/>
      <c r="E10" s="571"/>
      <c r="F10" s="571"/>
      <c r="G10" s="571"/>
      <c r="H10" s="571"/>
      <c r="I10" s="571"/>
      <c r="J10" s="572" t="str">
        <f>IF(入学願書!F19&lt;&gt;"",入学願書!F19,"")</f>
        <v/>
      </c>
      <c r="K10" s="572"/>
      <c r="L10" s="572"/>
      <c r="M10" s="572"/>
      <c r="N10" s="572"/>
      <c r="O10" s="572"/>
      <c r="P10" s="572"/>
      <c r="Q10" s="572"/>
      <c r="R10" s="572"/>
      <c r="S10" s="572"/>
      <c r="T10" s="572"/>
      <c r="U10" s="572"/>
      <c r="V10" s="572"/>
      <c r="W10" s="572"/>
      <c r="X10" s="572"/>
      <c r="Y10" s="572"/>
      <c r="Z10" s="572"/>
      <c r="AA10" s="572"/>
      <c r="AB10" s="572"/>
      <c r="AC10" s="572"/>
      <c r="AD10" s="572"/>
      <c r="AE10" s="572"/>
      <c r="AF10" s="572"/>
      <c r="AG10" s="572"/>
      <c r="AH10" s="572"/>
      <c r="AI10" s="572"/>
      <c r="AJ10" s="567" t="s">
        <v>120</v>
      </c>
      <c r="AK10" s="583">
        <f>入学願書!AL19</f>
        <v>0</v>
      </c>
      <c r="AL10" s="567"/>
      <c r="AM10" s="567"/>
      <c r="AN10" s="567"/>
      <c r="AO10" s="567"/>
      <c r="AP10" s="567"/>
      <c r="AQ10" s="567"/>
      <c r="AR10" s="567"/>
      <c r="AS10" s="567"/>
      <c r="AT10" s="567"/>
      <c r="AU10" s="567"/>
      <c r="AV10"/>
      <c r="AW10"/>
      <c r="AX10"/>
      <c r="AY10"/>
      <c r="AZ10"/>
    </row>
    <row r="11" spans="1:54" s="87" customFormat="1" ht="11.45" customHeight="1">
      <c r="B11" s="8"/>
      <c r="C11" s="571"/>
      <c r="D11" s="571"/>
      <c r="E11" s="571"/>
      <c r="F11" s="571"/>
      <c r="G11" s="571"/>
      <c r="H11" s="571"/>
      <c r="I11" s="571"/>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573"/>
      <c r="AI11" s="573"/>
      <c r="AJ11" s="582"/>
      <c r="AK11" s="582"/>
      <c r="AL11" s="582"/>
      <c r="AM11" s="582"/>
      <c r="AN11" s="582"/>
      <c r="AO11" s="582"/>
      <c r="AP11" s="582"/>
      <c r="AQ11" s="582"/>
      <c r="AR11" s="582"/>
      <c r="AS11" s="582"/>
      <c r="AT11" s="582"/>
      <c r="AU11" s="582"/>
      <c r="AV11"/>
      <c r="AW11"/>
      <c r="AX11"/>
      <c r="AY11"/>
      <c r="AZ11"/>
      <c r="BB11" s="102"/>
    </row>
    <row r="12" spans="1:54" ht="9" customHeight="1">
      <c r="A12" s="8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c r="AW12"/>
      <c r="AX12"/>
      <c r="AY12"/>
      <c r="AZ12"/>
    </row>
    <row r="13" spans="1:54" ht="13.35" customHeight="1">
      <c r="A13" s="95">
        <v>4</v>
      </c>
      <c r="B13" s="8"/>
      <c r="C13" s="587" t="s">
        <v>183</v>
      </c>
      <c r="D13" s="587"/>
      <c r="E13" s="587"/>
      <c r="F13" s="587"/>
      <c r="G13" s="587"/>
      <c r="H13" s="587"/>
      <c r="I13" s="587"/>
      <c r="J13" s="587"/>
      <c r="K13" s="577" t="str">
        <f>IF(入学願書!F21&lt;&gt;"",入学願書!F21,"")</f>
        <v/>
      </c>
      <c r="L13" s="577"/>
      <c r="M13" s="577"/>
      <c r="N13" s="577"/>
      <c r="O13" s="577"/>
      <c r="P13" s="577"/>
      <c r="Q13" s="577"/>
      <c r="R13" s="577"/>
      <c r="S13" s="577"/>
      <c r="T13" s="577"/>
      <c r="U13" s="577"/>
      <c r="V13" s="577"/>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577"/>
      <c r="AV13"/>
      <c r="AW13"/>
      <c r="AX13"/>
      <c r="AY13"/>
      <c r="AZ13"/>
    </row>
    <row r="14" spans="1:54" ht="15" customHeight="1">
      <c r="A14" s="87"/>
      <c r="B14" s="8"/>
      <c r="C14" s="586" t="s">
        <v>113</v>
      </c>
      <c r="D14" s="586"/>
      <c r="E14" s="586"/>
      <c r="F14" s="586"/>
      <c r="G14" s="586"/>
      <c r="H14" s="586"/>
      <c r="I14" s="586"/>
      <c r="J14" s="586"/>
      <c r="K14" s="578"/>
      <c r="L14" s="578"/>
      <c r="M14" s="578"/>
      <c r="N14" s="578"/>
      <c r="O14" s="578"/>
      <c r="P14" s="578"/>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578"/>
      <c r="AV14"/>
      <c r="AW14"/>
      <c r="AX14"/>
      <c r="AY14"/>
      <c r="AZ14"/>
    </row>
    <row r="15" spans="1:54" s="7" customFormat="1" ht="9" customHeight="1">
      <c r="A15" s="8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c r="AW15"/>
      <c r="AX15"/>
      <c r="AY15"/>
      <c r="AZ15"/>
    </row>
    <row r="16" spans="1:54" ht="15.6" customHeight="1">
      <c r="A16" s="95">
        <v>5</v>
      </c>
      <c r="B16" s="8"/>
      <c r="C16" s="584" t="s">
        <v>264</v>
      </c>
      <c r="D16" s="585"/>
      <c r="E16" s="585"/>
      <c r="F16" s="585"/>
      <c r="G16" s="585"/>
      <c r="H16" s="585"/>
      <c r="I16" s="585"/>
      <c r="J16" s="585"/>
      <c r="K16" s="585"/>
      <c r="L16" s="585"/>
      <c r="M16" s="585"/>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c r="AW16"/>
      <c r="AX16"/>
      <c r="AY16"/>
      <c r="AZ16"/>
    </row>
    <row r="17" spans="1:52" s="7" customFormat="1" ht="13.35" customHeight="1">
      <c r="A17" s="87"/>
      <c r="B17" s="8"/>
      <c r="C17" s="607" t="s">
        <v>233</v>
      </c>
      <c r="D17" s="292"/>
      <c r="E17" s="292"/>
      <c r="F17" s="608"/>
      <c r="G17" s="602" t="str">
        <f>IF(入学願書!F23&lt;&gt;"",入学願書!F23,"")</f>
        <v/>
      </c>
      <c r="H17" s="424"/>
      <c r="I17" s="424"/>
      <c r="J17" s="424"/>
      <c r="K17" s="424"/>
      <c r="L17" s="424"/>
      <c r="M17" s="424"/>
      <c r="N17" s="424"/>
      <c r="O17" s="425"/>
      <c r="P17" s="372" t="s">
        <v>234</v>
      </c>
      <c r="Q17" s="373"/>
      <c r="R17" s="373"/>
      <c r="S17" s="373"/>
      <c r="T17" s="373"/>
      <c r="U17" s="605" t="str">
        <f>IF(入学願書!T23&lt;&gt;"",入学願書!T23,"")</f>
        <v/>
      </c>
      <c r="V17" s="605"/>
      <c r="W17" s="605"/>
      <c r="X17" s="605"/>
      <c r="Y17" s="138" t="s">
        <v>235</v>
      </c>
      <c r="Z17" s="46"/>
      <c r="AA17" s="424" t="str">
        <f>IF(入学願書!Y23&lt;&gt;"",入学願書!Y23,"")</f>
        <v/>
      </c>
      <c r="AB17" s="424"/>
      <c r="AC17" s="46"/>
      <c r="AD17" s="138" t="s">
        <v>236</v>
      </c>
      <c r="AE17" s="424" t="str">
        <f>IF(入学願書!AC23&lt;&gt;"",入学願書!AC23,"")</f>
        <v/>
      </c>
      <c r="AF17" s="424"/>
      <c r="AG17" s="207" t="s">
        <v>237</v>
      </c>
      <c r="AH17" s="576" t="s">
        <v>238</v>
      </c>
      <c r="AI17" s="359"/>
      <c r="AJ17" s="359"/>
      <c r="AK17" s="359"/>
      <c r="AL17" s="359"/>
      <c r="AM17" s="359"/>
      <c r="AN17" s="597" t="str">
        <f>IF(入学願書!AM23&lt;&gt;"",入学願書!AM23,"")</f>
        <v/>
      </c>
      <c r="AO17" s="597"/>
      <c r="AP17" s="597"/>
      <c r="AQ17" s="597"/>
      <c r="AR17" s="597"/>
      <c r="AS17" s="597"/>
      <c r="AT17" s="597"/>
      <c r="AU17" s="598"/>
      <c r="AV17" s="103"/>
      <c r="AW17"/>
      <c r="AX17"/>
      <c r="AY17"/>
      <c r="AZ17"/>
    </row>
    <row r="18" spans="1:52" ht="15" customHeight="1">
      <c r="A18" s="87"/>
      <c r="B18" s="8"/>
      <c r="C18" s="414" t="s">
        <v>32</v>
      </c>
      <c r="D18" s="415"/>
      <c r="E18" s="415"/>
      <c r="F18" s="579"/>
      <c r="G18" s="603"/>
      <c r="H18" s="574"/>
      <c r="I18" s="574"/>
      <c r="J18" s="574"/>
      <c r="K18" s="574"/>
      <c r="L18" s="574"/>
      <c r="M18" s="574"/>
      <c r="N18" s="574"/>
      <c r="O18" s="604"/>
      <c r="P18" s="580" t="s">
        <v>33</v>
      </c>
      <c r="Q18" s="581"/>
      <c r="R18" s="581"/>
      <c r="S18" s="581"/>
      <c r="T18" s="581"/>
      <c r="U18" s="606"/>
      <c r="V18" s="606"/>
      <c r="W18" s="606"/>
      <c r="X18" s="606"/>
      <c r="Y18" s="67" t="s">
        <v>19</v>
      </c>
      <c r="Z18" s="45"/>
      <c r="AA18" s="574"/>
      <c r="AB18" s="574"/>
      <c r="AC18" s="44"/>
      <c r="AD18" s="68" t="s">
        <v>20</v>
      </c>
      <c r="AE18" s="574"/>
      <c r="AF18" s="574"/>
      <c r="AG18" s="69" t="s">
        <v>21</v>
      </c>
      <c r="AH18" s="595" t="s">
        <v>172</v>
      </c>
      <c r="AI18" s="596"/>
      <c r="AJ18" s="596"/>
      <c r="AK18" s="596"/>
      <c r="AL18" s="596"/>
      <c r="AM18" s="596"/>
      <c r="AN18" s="599"/>
      <c r="AO18" s="599"/>
      <c r="AP18" s="599"/>
      <c r="AQ18" s="599"/>
      <c r="AR18" s="599"/>
      <c r="AS18" s="599"/>
      <c r="AT18" s="599"/>
      <c r="AU18" s="600"/>
      <c r="AV18" s="103"/>
      <c r="AW18"/>
      <c r="AX18"/>
      <c r="AY18"/>
      <c r="AZ18"/>
    </row>
    <row r="19" spans="1:52" s="7" customFormat="1" ht="9" customHeight="1">
      <c r="A19" s="8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c r="AW19"/>
      <c r="AX19"/>
      <c r="AY19"/>
      <c r="AZ19"/>
    </row>
    <row r="20" spans="1:52" ht="18.600000000000001" customHeight="1">
      <c r="A20" s="95">
        <v>6</v>
      </c>
      <c r="B20" s="8"/>
      <c r="C20" s="594" t="s">
        <v>303</v>
      </c>
      <c r="D20" s="594"/>
      <c r="E20" s="594"/>
      <c r="F20" s="594"/>
      <c r="G20" s="594"/>
      <c r="H20" s="594"/>
      <c r="I20" s="594"/>
      <c r="J20" s="594"/>
      <c r="K20" s="594"/>
      <c r="L20" s="594"/>
      <c r="M20" s="594"/>
      <c r="N20" s="594"/>
      <c r="O20" s="594"/>
      <c r="P20" s="594"/>
      <c r="Q20" s="594"/>
      <c r="R20" s="594"/>
      <c r="S20" s="594"/>
      <c r="T20" s="594"/>
      <c r="U20" s="594"/>
      <c r="V20" s="594"/>
      <c r="W20" s="594"/>
      <c r="X20" s="594"/>
      <c r="Y20" s="594"/>
      <c r="Z20" s="594"/>
      <c r="AA20" s="594"/>
      <c r="AB20" s="594"/>
      <c r="AC20" s="594"/>
      <c r="AD20" s="594"/>
      <c r="AE20" s="594"/>
      <c r="AF20" s="594"/>
      <c r="AG20" s="594"/>
      <c r="AH20" s="594"/>
      <c r="AI20" s="8"/>
      <c r="AJ20" s="8"/>
      <c r="AK20" s="8"/>
      <c r="AL20" s="8"/>
      <c r="AM20" s="8"/>
      <c r="AN20" s="8"/>
      <c r="AO20" s="8"/>
      <c r="AP20" s="8"/>
      <c r="AQ20" s="8"/>
      <c r="AR20" s="8"/>
      <c r="AS20" s="8"/>
      <c r="AT20" s="8"/>
      <c r="AU20" s="8"/>
      <c r="AV20"/>
      <c r="AW20"/>
      <c r="AX20"/>
      <c r="AY20"/>
      <c r="AZ20"/>
    </row>
    <row r="21" spans="1:52" s="7" customFormat="1" ht="16.7" customHeight="1">
      <c r="A21" s="565"/>
      <c r="B21" s="565"/>
      <c r="C21" s="601" t="s">
        <v>302</v>
      </c>
      <c r="D21" s="601"/>
      <c r="E21" s="601"/>
      <c r="F21" s="601"/>
      <c r="G21" s="601"/>
      <c r="H21" s="601"/>
      <c r="I21" s="601"/>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s="601"/>
      <c r="AK21" s="601"/>
      <c r="AL21" s="601"/>
      <c r="AM21" s="601"/>
      <c r="AN21" s="601"/>
      <c r="AO21" s="601"/>
      <c r="AP21" s="601"/>
      <c r="AQ21" s="601"/>
      <c r="AR21" s="601"/>
      <c r="AS21" s="601"/>
      <c r="AT21" s="601"/>
      <c r="AU21" s="601"/>
      <c r="AV21"/>
      <c r="AW21"/>
      <c r="AX21"/>
      <c r="AY21"/>
      <c r="AZ21"/>
    </row>
    <row r="22" spans="1:52" ht="13.7" customHeight="1">
      <c r="A22" s="104"/>
      <c r="B22" s="39"/>
      <c r="C22" s="39"/>
      <c r="D22" s="39"/>
      <c r="E22" s="105"/>
      <c r="F22" s="590" t="s">
        <v>266</v>
      </c>
      <c r="G22" s="404"/>
      <c r="H22" s="404"/>
      <c r="I22" s="404"/>
      <c r="J22" s="404"/>
      <c r="K22" s="404"/>
      <c r="L22" s="404"/>
      <c r="M22" s="404"/>
      <c r="N22" s="404"/>
      <c r="O22" s="404"/>
      <c r="P22" s="404"/>
      <c r="Q22" s="404"/>
      <c r="R22" s="404"/>
      <c r="S22" s="404"/>
      <c r="T22" s="404"/>
      <c r="U22" s="404"/>
      <c r="V22" s="404"/>
      <c r="W22" s="404"/>
      <c r="X22" s="591"/>
      <c r="Y22" s="300" t="s">
        <v>267</v>
      </c>
      <c r="Z22" s="300"/>
      <c r="AA22" s="300"/>
      <c r="AB22" s="300"/>
      <c r="AC22" s="300"/>
      <c r="AD22" s="300"/>
      <c r="AE22" s="300"/>
      <c r="AF22" s="300"/>
      <c r="AG22" s="300"/>
      <c r="AH22" s="39"/>
      <c r="AI22" s="300" t="s">
        <v>268</v>
      </c>
      <c r="AJ22" s="300"/>
      <c r="AK22" s="300"/>
      <c r="AL22" s="300"/>
      <c r="AM22" s="300"/>
      <c r="AN22" s="300"/>
      <c r="AO22" s="300"/>
      <c r="AP22" s="300"/>
      <c r="AQ22" s="473"/>
      <c r="AR22" s="590" t="s">
        <v>269</v>
      </c>
      <c r="AS22" s="404"/>
      <c r="AT22" s="404"/>
      <c r="AU22" s="405"/>
    </row>
    <row r="23" spans="1:52" ht="10.5" customHeight="1">
      <c r="A23" s="106"/>
      <c r="B23" s="107"/>
      <c r="C23" s="107"/>
      <c r="D23" s="107"/>
      <c r="E23" s="108"/>
      <c r="F23" s="491" t="s">
        <v>66</v>
      </c>
      <c r="G23" s="466"/>
      <c r="H23" s="466"/>
      <c r="I23" s="466"/>
      <c r="J23" s="466"/>
      <c r="K23" s="466"/>
      <c r="L23" s="466"/>
      <c r="M23" s="466"/>
      <c r="N23" s="466"/>
      <c r="O23" s="466"/>
      <c r="P23" s="466"/>
      <c r="Q23" s="466"/>
      <c r="R23" s="466"/>
      <c r="S23" s="466"/>
      <c r="T23" s="466"/>
      <c r="U23" s="466"/>
      <c r="V23" s="466"/>
      <c r="W23" s="466"/>
      <c r="X23" s="467"/>
      <c r="Y23" s="466" t="s">
        <v>67</v>
      </c>
      <c r="Z23" s="466"/>
      <c r="AA23" s="466"/>
      <c r="AB23" s="466"/>
      <c r="AC23" s="466"/>
      <c r="AD23" s="466"/>
      <c r="AE23" s="466"/>
      <c r="AF23" s="466"/>
      <c r="AG23" s="466"/>
      <c r="AH23" s="109"/>
      <c r="AI23" s="592" t="s">
        <v>68</v>
      </c>
      <c r="AJ23" s="592"/>
      <c r="AK23" s="592"/>
      <c r="AL23" s="592"/>
      <c r="AM23" s="592"/>
      <c r="AN23" s="592"/>
      <c r="AO23" s="592"/>
      <c r="AP23" s="592"/>
      <c r="AQ23" s="593"/>
      <c r="AR23" s="491" t="s">
        <v>69</v>
      </c>
      <c r="AS23" s="466"/>
      <c r="AT23" s="466"/>
      <c r="AU23" s="493"/>
    </row>
    <row r="24" spans="1:52" ht="10.35" customHeight="1">
      <c r="A24" s="568" t="s">
        <v>265</v>
      </c>
      <c r="B24" s="365"/>
      <c r="C24" s="365"/>
      <c r="D24" s="365"/>
      <c r="E24" s="569"/>
      <c r="F24" s="458"/>
      <c r="G24" s="459"/>
      <c r="H24" s="459"/>
      <c r="I24" s="459"/>
      <c r="J24" s="459"/>
      <c r="K24" s="459"/>
      <c r="L24" s="459"/>
      <c r="M24" s="459"/>
      <c r="N24" s="459"/>
      <c r="O24" s="459"/>
      <c r="P24" s="459"/>
      <c r="Q24" s="459"/>
      <c r="R24" s="459"/>
      <c r="S24" s="459"/>
      <c r="T24" s="459"/>
      <c r="U24" s="459"/>
      <c r="V24" s="459"/>
      <c r="W24" s="459"/>
      <c r="X24" s="463"/>
      <c r="Y24" s="457"/>
      <c r="Z24" s="457"/>
      <c r="AA24" s="457"/>
      <c r="AB24" s="6" t="s">
        <v>70</v>
      </c>
      <c r="AC24" s="103"/>
      <c r="AD24" s="408"/>
      <c r="AE24" s="408"/>
      <c r="AF24" s="103"/>
      <c r="AG24" s="110" t="s">
        <v>10</v>
      </c>
      <c r="AH24" s="6" t="s">
        <v>71</v>
      </c>
      <c r="AI24" s="457"/>
      <c r="AJ24" s="457"/>
      <c r="AK24" s="457"/>
      <c r="AL24" s="6" t="s">
        <v>48</v>
      </c>
      <c r="AM24" s="103"/>
      <c r="AN24" s="408"/>
      <c r="AO24" s="408"/>
      <c r="AP24" s="103"/>
      <c r="AQ24" s="111" t="s">
        <v>10</v>
      </c>
      <c r="AR24" s="458"/>
      <c r="AS24" s="459"/>
      <c r="AT24" s="459"/>
      <c r="AU24" s="112" t="s">
        <v>72</v>
      </c>
    </row>
    <row r="25" spans="1:52" s="87" customFormat="1" ht="17.45" customHeight="1">
      <c r="A25" s="113" t="s">
        <v>73</v>
      </c>
      <c r="B25" s="7"/>
      <c r="C25" s="7"/>
      <c r="D25" s="7"/>
      <c r="E25" s="114"/>
      <c r="F25" s="460"/>
      <c r="G25" s="461"/>
      <c r="H25" s="461"/>
      <c r="I25" s="461"/>
      <c r="J25" s="461"/>
      <c r="K25" s="461"/>
      <c r="L25" s="461"/>
      <c r="M25" s="461"/>
      <c r="N25" s="461"/>
      <c r="O25" s="461"/>
      <c r="P25" s="461"/>
      <c r="Q25" s="461"/>
      <c r="R25" s="461"/>
      <c r="S25" s="461"/>
      <c r="T25" s="461"/>
      <c r="U25" s="461"/>
      <c r="V25" s="461"/>
      <c r="W25" s="461"/>
      <c r="X25" s="469"/>
      <c r="Y25" s="457"/>
      <c r="Z25" s="457"/>
      <c r="AA25" s="457"/>
      <c r="AB25" s="115" t="s">
        <v>19</v>
      </c>
      <c r="AC25" s="1"/>
      <c r="AD25" s="408"/>
      <c r="AE25" s="408"/>
      <c r="AF25" s="7"/>
      <c r="AG25" s="116" t="s">
        <v>20</v>
      </c>
      <c r="AH25" s="7"/>
      <c r="AI25" s="457"/>
      <c r="AJ25" s="457"/>
      <c r="AK25" s="457"/>
      <c r="AL25" s="115" t="s">
        <v>19</v>
      </c>
      <c r="AM25" s="1"/>
      <c r="AN25" s="408"/>
      <c r="AO25" s="408"/>
      <c r="AP25" s="7"/>
      <c r="AQ25" s="117" t="s">
        <v>20</v>
      </c>
      <c r="AR25" s="460"/>
      <c r="AS25" s="461"/>
      <c r="AT25" s="461"/>
      <c r="AU25" s="118" t="s">
        <v>74</v>
      </c>
      <c r="AV25" s="7"/>
      <c r="AW25" s="7"/>
      <c r="AX25" s="7"/>
      <c r="AY25" s="7"/>
      <c r="AZ25" s="7"/>
    </row>
    <row r="26" spans="1:52" ht="15" customHeight="1">
      <c r="A26" s="478" t="s">
        <v>75</v>
      </c>
      <c r="B26" s="479"/>
      <c r="C26" s="479"/>
      <c r="D26" s="479"/>
      <c r="E26" s="480"/>
      <c r="F26" s="458"/>
      <c r="G26" s="459"/>
      <c r="H26" s="459"/>
      <c r="I26" s="459"/>
      <c r="J26" s="459"/>
      <c r="K26" s="459"/>
      <c r="L26" s="459"/>
      <c r="M26" s="459"/>
      <c r="N26" s="459"/>
      <c r="O26" s="459"/>
      <c r="P26" s="459"/>
      <c r="Q26" s="459"/>
      <c r="R26" s="459"/>
      <c r="S26" s="459"/>
      <c r="T26" s="459"/>
      <c r="U26" s="459"/>
      <c r="V26" s="459"/>
      <c r="W26" s="459"/>
      <c r="X26" s="463"/>
      <c r="Y26" s="486"/>
      <c r="Z26" s="486"/>
      <c r="AA26" s="486"/>
      <c r="AB26" s="110" t="s">
        <v>70</v>
      </c>
      <c r="AC26" s="119"/>
      <c r="AD26" s="459"/>
      <c r="AE26" s="459"/>
      <c r="AF26" s="119"/>
      <c r="AG26" s="110" t="s">
        <v>10</v>
      </c>
      <c r="AH26" s="110" t="s">
        <v>71</v>
      </c>
      <c r="AI26" s="486"/>
      <c r="AJ26" s="486"/>
      <c r="AK26" s="486"/>
      <c r="AL26" s="110" t="s">
        <v>70</v>
      </c>
      <c r="AM26" s="119"/>
      <c r="AN26" s="459"/>
      <c r="AO26" s="459"/>
      <c r="AP26" s="119"/>
      <c r="AQ26" s="120" t="s">
        <v>10</v>
      </c>
      <c r="AR26" s="458"/>
      <c r="AS26" s="459"/>
      <c r="AT26" s="459"/>
      <c r="AU26" s="112" t="s">
        <v>72</v>
      </c>
    </row>
    <row r="27" spans="1:52" s="7" customFormat="1" ht="9.6" customHeight="1">
      <c r="A27" s="121" t="s">
        <v>76</v>
      </c>
      <c r="B27" s="122"/>
      <c r="C27" s="122"/>
      <c r="D27" s="122"/>
      <c r="E27" s="123"/>
      <c r="F27" s="460"/>
      <c r="G27" s="461"/>
      <c r="H27" s="461"/>
      <c r="I27" s="461"/>
      <c r="J27" s="461"/>
      <c r="K27" s="461"/>
      <c r="L27" s="461"/>
      <c r="M27" s="461"/>
      <c r="N27" s="461"/>
      <c r="O27" s="461"/>
      <c r="P27" s="461"/>
      <c r="Q27" s="461"/>
      <c r="R27" s="461"/>
      <c r="S27" s="461"/>
      <c r="T27" s="461"/>
      <c r="U27" s="461"/>
      <c r="V27" s="461"/>
      <c r="W27" s="461"/>
      <c r="X27" s="469"/>
      <c r="Y27" s="481"/>
      <c r="Z27" s="481"/>
      <c r="AA27" s="481"/>
      <c r="AB27" s="124" t="s">
        <v>19</v>
      </c>
      <c r="AC27" s="41"/>
      <c r="AD27" s="461"/>
      <c r="AE27" s="461"/>
      <c r="AF27" s="122"/>
      <c r="AG27" s="125" t="s">
        <v>20</v>
      </c>
      <c r="AH27" s="122"/>
      <c r="AI27" s="481"/>
      <c r="AJ27" s="481"/>
      <c r="AK27" s="481"/>
      <c r="AL27" s="124" t="s">
        <v>19</v>
      </c>
      <c r="AM27" s="41"/>
      <c r="AN27" s="461"/>
      <c r="AO27" s="461"/>
      <c r="AP27" s="122"/>
      <c r="AQ27" s="126" t="s">
        <v>20</v>
      </c>
      <c r="AR27" s="460"/>
      <c r="AS27" s="461"/>
      <c r="AT27" s="461"/>
      <c r="AU27" s="118" t="s">
        <v>74</v>
      </c>
    </row>
    <row r="28" spans="1:52" ht="11.25" customHeight="1">
      <c r="A28" s="478" t="s">
        <v>77</v>
      </c>
      <c r="B28" s="479"/>
      <c r="C28" s="479"/>
      <c r="D28" s="479"/>
      <c r="E28" s="480"/>
      <c r="F28" s="458"/>
      <c r="G28" s="459"/>
      <c r="H28" s="459"/>
      <c r="I28" s="459"/>
      <c r="J28" s="459"/>
      <c r="K28" s="459"/>
      <c r="L28" s="459"/>
      <c r="M28" s="459"/>
      <c r="N28" s="459"/>
      <c r="O28" s="459"/>
      <c r="P28" s="459"/>
      <c r="Q28" s="459"/>
      <c r="R28" s="459"/>
      <c r="S28" s="459"/>
      <c r="T28" s="459"/>
      <c r="U28" s="459"/>
      <c r="V28" s="459"/>
      <c r="W28" s="459"/>
      <c r="X28" s="463"/>
      <c r="Y28" s="457"/>
      <c r="Z28" s="457"/>
      <c r="AA28" s="457"/>
      <c r="AB28" s="6" t="s">
        <v>48</v>
      </c>
      <c r="AC28" s="103"/>
      <c r="AD28" s="408"/>
      <c r="AE28" s="408"/>
      <c r="AF28" s="103"/>
      <c r="AG28" s="6" t="s">
        <v>10</v>
      </c>
      <c r="AH28" s="6" t="s">
        <v>71</v>
      </c>
      <c r="AI28" s="457"/>
      <c r="AJ28" s="457"/>
      <c r="AK28" s="457"/>
      <c r="AL28" s="6" t="s">
        <v>70</v>
      </c>
      <c r="AM28" s="103"/>
      <c r="AN28" s="459"/>
      <c r="AO28" s="459"/>
      <c r="AP28" s="103"/>
      <c r="AQ28" s="111" t="s">
        <v>10</v>
      </c>
      <c r="AR28" s="458"/>
      <c r="AS28" s="459"/>
      <c r="AT28" s="459"/>
      <c r="AU28" s="112" t="s">
        <v>72</v>
      </c>
    </row>
    <row r="29" spans="1:52" ht="13.35" customHeight="1">
      <c r="A29" s="113" t="s">
        <v>78</v>
      </c>
      <c r="B29" s="7"/>
      <c r="C29" s="7"/>
      <c r="D29" s="7"/>
      <c r="E29" s="114"/>
      <c r="F29" s="460"/>
      <c r="G29" s="461"/>
      <c r="H29" s="461"/>
      <c r="I29" s="461"/>
      <c r="J29" s="461"/>
      <c r="K29" s="461"/>
      <c r="L29" s="461"/>
      <c r="M29" s="461"/>
      <c r="N29" s="461"/>
      <c r="O29" s="461"/>
      <c r="P29" s="461"/>
      <c r="Q29" s="461"/>
      <c r="R29" s="461"/>
      <c r="S29" s="461"/>
      <c r="T29" s="461"/>
      <c r="U29" s="461"/>
      <c r="V29" s="461"/>
      <c r="W29" s="461"/>
      <c r="X29" s="469"/>
      <c r="Y29" s="457"/>
      <c r="Z29" s="457"/>
      <c r="AA29" s="457"/>
      <c r="AB29" s="115" t="s">
        <v>19</v>
      </c>
      <c r="AC29" s="1"/>
      <c r="AD29" s="408"/>
      <c r="AE29" s="408"/>
      <c r="AF29" s="7"/>
      <c r="AG29" s="116" t="s">
        <v>20</v>
      </c>
      <c r="AH29" s="7"/>
      <c r="AI29" s="457"/>
      <c r="AJ29" s="457"/>
      <c r="AK29" s="457"/>
      <c r="AL29" s="115" t="s">
        <v>19</v>
      </c>
      <c r="AM29" s="1"/>
      <c r="AN29" s="461"/>
      <c r="AO29" s="461"/>
      <c r="AP29" s="7"/>
      <c r="AQ29" s="117" t="s">
        <v>20</v>
      </c>
      <c r="AR29" s="460"/>
      <c r="AS29" s="461"/>
      <c r="AT29" s="461"/>
      <c r="AU29" s="118" t="s">
        <v>74</v>
      </c>
      <c r="AV29" s="7"/>
      <c r="AW29" s="7"/>
      <c r="AX29" s="7"/>
      <c r="AY29" s="7"/>
      <c r="AZ29" s="7"/>
    </row>
    <row r="30" spans="1:52" ht="11.25" customHeight="1">
      <c r="A30" s="478" t="s">
        <v>79</v>
      </c>
      <c r="B30" s="479"/>
      <c r="C30" s="479"/>
      <c r="D30" s="479"/>
      <c r="E30" s="480"/>
      <c r="F30" s="458"/>
      <c r="G30" s="459"/>
      <c r="H30" s="459"/>
      <c r="I30" s="459"/>
      <c r="J30" s="459"/>
      <c r="K30" s="459"/>
      <c r="L30" s="459"/>
      <c r="M30" s="459"/>
      <c r="N30" s="459"/>
      <c r="O30" s="459"/>
      <c r="P30" s="459"/>
      <c r="Q30" s="459"/>
      <c r="R30" s="459"/>
      <c r="S30" s="459"/>
      <c r="T30" s="459"/>
      <c r="U30" s="459"/>
      <c r="V30" s="459"/>
      <c r="W30" s="459"/>
      <c r="X30" s="463"/>
      <c r="Y30" s="486"/>
      <c r="Z30" s="486"/>
      <c r="AA30" s="486"/>
      <c r="AB30" s="110" t="s">
        <v>70</v>
      </c>
      <c r="AC30" s="119"/>
      <c r="AD30" s="459"/>
      <c r="AE30" s="459"/>
      <c r="AF30" s="119"/>
      <c r="AG30" s="110" t="s">
        <v>10</v>
      </c>
      <c r="AH30" s="110" t="s">
        <v>71</v>
      </c>
      <c r="AI30" s="486"/>
      <c r="AJ30" s="486"/>
      <c r="AK30" s="486"/>
      <c r="AL30" s="110" t="s">
        <v>80</v>
      </c>
      <c r="AM30" s="119"/>
      <c r="AN30" s="459"/>
      <c r="AO30" s="459"/>
      <c r="AP30" s="119"/>
      <c r="AQ30" s="120" t="s">
        <v>10</v>
      </c>
      <c r="AR30" s="458"/>
      <c r="AS30" s="459"/>
      <c r="AT30" s="459"/>
      <c r="AU30" s="112" t="s">
        <v>72</v>
      </c>
    </row>
    <row r="31" spans="1:52" ht="13.7" customHeight="1">
      <c r="A31" s="121" t="s">
        <v>81</v>
      </c>
      <c r="B31" s="122"/>
      <c r="C31" s="122"/>
      <c r="D31" s="122"/>
      <c r="E31" s="123"/>
      <c r="F31" s="460"/>
      <c r="G31" s="461"/>
      <c r="H31" s="461"/>
      <c r="I31" s="461"/>
      <c r="J31" s="461"/>
      <c r="K31" s="461"/>
      <c r="L31" s="461"/>
      <c r="M31" s="461"/>
      <c r="N31" s="461"/>
      <c r="O31" s="461"/>
      <c r="P31" s="461"/>
      <c r="Q31" s="461"/>
      <c r="R31" s="461"/>
      <c r="S31" s="461"/>
      <c r="T31" s="461"/>
      <c r="U31" s="461"/>
      <c r="V31" s="461"/>
      <c r="W31" s="461"/>
      <c r="X31" s="469"/>
      <c r="Y31" s="481"/>
      <c r="Z31" s="481"/>
      <c r="AA31" s="481"/>
      <c r="AB31" s="124" t="s">
        <v>19</v>
      </c>
      <c r="AC31" s="41"/>
      <c r="AD31" s="461"/>
      <c r="AE31" s="461"/>
      <c r="AF31" s="122"/>
      <c r="AG31" s="125" t="s">
        <v>20</v>
      </c>
      <c r="AH31" s="122"/>
      <c r="AI31" s="481"/>
      <c r="AJ31" s="481"/>
      <c r="AK31" s="481"/>
      <c r="AL31" s="124" t="s">
        <v>19</v>
      </c>
      <c r="AM31" s="41"/>
      <c r="AN31" s="461"/>
      <c r="AO31" s="461"/>
      <c r="AP31" s="122"/>
      <c r="AQ31" s="126" t="s">
        <v>20</v>
      </c>
      <c r="AR31" s="460"/>
      <c r="AS31" s="461"/>
      <c r="AT31" s="461"/>
      <c r="AU31" s="118" t="s">
        <v>74</v>
      </c>
      <c r="AV31" s="7"/>
      <c r="AW31" s="7"/>
      <c r="AX31" s="7"/>
      <c r="AY31" s="7"/>
      <c r="AZ31" s="7"/>
    </row>
    <row r="32" spans="1:52" ht="15" customHeight="1">
      <c r="A32" s="478" t="s">
        <v>82</v>
      </c>
      <c r="B32" s="479"/>
      <c r="C32" s="479"/>
      <c r="D32" s="479"/>
      <c r="E32" s="480"/>
      <c r="F32" s="458"/>
      <c r="G32" s="459"/>
      <c r="H32" s="459"/>
      <c r="I32" s="459"/>
      <c r="J32" s="459"/>
      <c r="K32" s="459"/>
      <c r="L32" s="459"/>
      <c r="M32" s="459"/>
      <c r="N32" s="459"/>
      <c r="O32" s="459"/>
      <c r="P32" s="459"/>
      <c r="Q32" s="459"/>
      <c r="R32" s="459"/>
      <c r="S32" s="459"/>
      <c r="T32" s="459"/>
      <c r="U32" s="459"/>
      <c r="V32" s="459"/>
      <c r="W32" s="459"/>
      <c r="X32" s="463"/>
      <c r="Y32" s="457"/>
      <c r="Z32" s="457"/>
      <c r="AA32" s="457"/>
      <c r="AB32" s="6" t="s">
        <v>70</v>
      </c>
      <c r="AC32" s="103"/>
      <c r="AD32" s="408"/>
      <c r="AE32" s="408"/>
      <c r="AF32" s="103"/>
      <c r="AG32" s="6" t="s">
        <v>10</v>
      </c>
      <c r="AH32" s="6" t="s">
        <v>71</v>
      </c>
      <c r="AI32" s="457"/>
      <c r="AJ32" s="457"/>
      <c r="AK32" s="457"/>
      <c r="AL32" s="6" t="s">
        <v>70</v>
      </c>
      <c r="AM32" s="103"/>
      <c r="AN32" s="408"/>
      <c r="AO32" s="408"/>
      <c r="AP32" s="103"/>
      <c r="AQ32" s="111" t="s">
        <v>10</v>
      </c>
      <c r="AR32" s="458"/>
      <c r="AS32" s="459"/>
      <c r="AT32" s="459"/>
      <c r="AU32" s="112" t="s">
        <v>72</v>
      </c>
      <c r="AV32" s="7"/>
      <c r="AW32" s="7"/>
      <c r="AX32" s="7"/>
      <c r="AY32" s="7"/>
      <c r="AZ32" s="7"/>
    </row>
    <row r="33" spans="1:52" ht="10.35" customHeight="1">
      <c r="A33" s="121" t="s">
        <v>83</v>
      </c>
      <c r="B33" s="122"/>
      <c r="C33" s="122"/>
      <c r="D33" s="122"/>
      <c r="E33" s="123"/>
      <c r="F33" s="460"/>
      <c r="G33" s="461"/>
      <c r="H33" s="461"/>
      <c r="I33" s="461"/>
      <c r="J33" s="461"/>
      <c r="K33" s="461"/>
      <c r="L33" s="461"/>
      <c r="M33" s="461"/>
      <c r="N33" s="461"/>
      <c r="O33" s="461"/>
      <c r="P33" s="461"/>
      <c r="Q33" s="461"/>
      <c r="R33" s="461"/>
      <c r="S33" s="461"/>
      <c r="T33" s="461"/>
      <c r="U33" s="461"/>
      <c r="V33" s="461"/>
      <c r="W33" s="461"/>
      <c r="X33" s="469"/>
      <c r="Y33" s="481"/>
      <c r="Z33" s="481"/>
      <c r="AA33" s="481"/>
      <c r="AB33" s="124" t="s">
        <v>19</v>
      </c>
      <c r="AC33" s="41"/>
      <c r="AD33" s="461"/>
      <c r="AE33" s="461"/>
      <c r="AF33" s="122"/>
      <c r="AG33" s="125" t="s">
        <v>20</v>
      </c>
      <c r="AH33" s="122"/>
      <c r="AI33" s="481"/>
      <c r="AJ33" s="481"/>
      <c r="AK33" s="481"/>
      <c r="AL33" s="124" t="s">
        <v>19</v>
      </c>
      <c r="AM33" s="41"/>
      <c r="AN33" s="461"/>
      <c r="AO33" s="461"/>
      <c r="AP33" s="122"/>
      <c r="AQ33" s="126" t="s">
        <v>20</v>
      </c>
      <c r="AR33" s="460"/>
      <c r="AS33" s="461"/>
      <c r="AT33" s="461"/>
      <c r="AU33" s="118" t="s">
        <v>74</v>
      </c>
      <c r="AV33" s="7"/>
      <c r="AW33" s="7"/>
      <c r="AX33" s="7"/>
      <c r="AY33" s="7"/>
      <c r="AZ33" s="7"/>
    </row>
    <row r="34" spans="1:52" ht="17.25" customHeight="1">
      <c r="A34" s="127"/>
      <c r="Y34" s="470" t="s">
        <v>84</v>
      </c>
      <c r="Z34" s="471"/>
      <c r="AA34" s="471"/>
      <c r="AB34" s="471"/>
      <c r="AC34" s="471"/>
      <c r="AD34" s="471"/>
      <c r="AE34" s="471"/>
      <c r="AF34" s="471"/>
      <c r="AG34" s="471"/>
      <c r="AH34" s="471"/>
      <c r="AI34" s="471"/>
      <c r="AJ34" s="471"/>
      <c r="AK34" s="471"/>
      <c r="AL34" s="471"/>
      <c r="AM34" s="471"/>
      <c r="AN34" s="471"/>
      <c r="AO34" s="471"/>
      <c r="AP34" s="471"/>
      <c r="AQ34" s="472"/>
      <c r="AR34" s="482">
        <f>SUM(AR24:AS33)</f>
        <v>0</v>
      </c>
      <c r="AS34" s="483"/>
      <c r="AT34" s="483"/>
      <c r="AU34" s="128" t="s">
        <v>72</v>
      </c>
    </row>
    <row r="35" spans="1:52" ht="9.9499999999999993" customHeight="1">
      <c r="A35" s="129"/>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130"/>
      <c r="AR35" s="484"/>
      <c r="AS35" s="485"/>
      <c r="AT35" s="485"/>
      <c r="AU35" s="131" t="s">
        <v>74</v>
      </c>
      <c r="AV35" s="7"/>
      <c r="AW35" s="7"/>
      <c r="AX35" s="7"/>
      <c r="AY35" s="7"/>
      <c r="AZ35" s="7"/>
    </row>
    <row r="36" spans="1:52" ht="9" customHeight="1">
      <c r="AR36" s="253"/>
      <c r="AS36" s="253"/>
      <c r="AT36" s="7"/>
    </row>
    <row r="37" spans="1:52" ht="18.600000000000001" customHeight="1">
      <c r="A37" s="132">
        <v>7</v>
      </c>
      <c r="B37" s="133" t="s">
        <v>270</v>
      </c>
      <c r="L37" s="6" t="s">
        <v>85</v>
      </c>
      <c r="M37" s="7" t="s">
        <v>86</v>
      </c>
      <c r="Q37" s="6" t="s">
        <v>87</v>
      </c>
      <c r="R37" s="7" t="s">
        <v>41</v>
      </c>
      <c r="T37" s="84" t="s">
        <v>88</v>
      </c>
      <c r="U37" s="1"/>
      <c r="W37" s="1"/>
      <c r="Y37" s="7"/>
      <c r="Z37" s="1"/>
      <c r="AA37" s="1"/>
      <c r="AB37" s="1"/>
      <c r="AC37" s="1"/>
      <c r="AD37" s="1"/>
      <c r="AE37" s="1"/>
      <c r="AG37" s="134"/>
      <c r="AH37" s="487" t="s">
        <v>121</v>
      </c>
      <c r="AI37" s="487"/>
      <c r="AJ37" s="487"/>
      <c r="AK37" s="487"/>
      <c r="AL37" s="487"/>
      <c r="AM37" s="487"/>
      <c r="AN37" s="487"/>
      <c r="AO37" s="487"/>
      <c r="AP37" s="487"/>
      <c r="AQ37" s="487"/>
      <c r="AR37" s="487"/>
      <c r="AS37" s="487"/>
      <c r="AT37" s="487"/>
      <c r="AU37" s="487"/>
    </row>
    <row r="38" spans="1:52" ht="14.45" customHeight="1">
      <c r="A38" s="299" t="s">
        <v>271</v>
      </c>
      <c r="B38" s="300"/>
      <c r="C38" s="300"/>
      <c r="D38" s="300"/>
      <c r="E38" s="300"/>
      <c r="F38" s="300"/>
      <c r="G38" s="300"/>
      <c r="H38" s="300"/>
      <c r="I38" s="300"/>
      <c r="J38" s="300"/>
      <c r="K38" s="300"/>
      <c r="L38" s="300"/>
      <c r="M38" s="300"/>
      <c r="N38" s="300"/>
      <c r="O38" s="473"/>
      <c r="P38" s="477" t="s">
        <v>272</v>
      </c>
      <c r="Q38" s="300"/>
      <c r="R38" s="300"/>
      <c r="S38" s="300"/>
      <c r="T38" s="300"/>
      <c r="U38" s="300"/>
      <c r="V38" s="300"/>
      <c r="W38" s="300"/>
      <c r="X38" s="300"/>
      <c r="Y38" s="300"/>
      <c r="Z38" s="300"/>
      <c r="AA38" s="300"/>
      <c r="AB38" s="473"/>
      <c r="AC38" s="474" t="s">
        <v>104</v>
      </c>
      <c r="AD38" s="475"/>
      <c r="AE38" s="475"/>
      <c r="AF38" s="475"/>
      <c r="AG38" s="475"/>
      <c r="AH38" s="475"/>
      <c r="AI38" s="475"/>
      <c r="AJ38" s="475"/>
      <c r="AK38" s="475"/>
      <c r="AL38" s="475"/>
      <c r="AM38" s="475"/>
      <c r="AN38" s="475"/>
      <c r="AO38" s="475"/>
      <c r="AP38" s="475"/>
      <c r="AQ38" s="475"/>
      <c r="AR38" s="475"/>
      <c r="AS38" s="475"/>
      <c r="AT38" s="475"/>
      <c r="AU38" s="476"/>
    </row>
    <row r="39" spans="1:52" ht="15" customHeight="1">
      <c r="A39" s="465" t="s">
        <v>89</v>
      </c>
      <c r="B39" s="466"/>
      <c r="C39" s="466"/>
      <c r="D39" s="466"/>
      <c r="E39" s="466"/>
      <c r="F39" s="466"/>
      <c r="G39" s="466"/>
      <c r="H39" s="466"/>
      <c r="I39" s="466"/>
      <c r="J39" s="466"/>
      <c r="K39" s="466"/>
      <c r="L39" s="466"/>
      <c r="M39" s="466"/>
      <c r="N39" s="466"/>
      <c r="O39" s="467"/>
      <c r="P39" s="491" t="s">
        <v>90</v>
      </c>
      <c r="Q39" s="466"/>
      <c r="R39" s="466"/>
      <c r="S39" s="466"/>
      <c r="T39" s="466"/>
      <c r="U39" s="466"/>
      <c r="V39" s="466"/>
      <c r="W39" s="466"/>
      <c r="X39" s="466"/>
      <c r="Y39" s="466"/>
      <c r="Z39" s="466"/>
      <c r="AA39" s="466"/>
      <c r="AB39" s="467"/>
      <c r="AC39" s="491" t="s">
        <v>105</v>
      </c>
      <c r="AD39" s="466"/>
      <c r="AE39" s="466"/>
      <c r="AF39" s="466"/>
      <c r="AG39" s="492"/>
      <c r="AH39" s="466"/>
      <c r="AI39" s="466"/>
      <c r="AJ39" s="466"/>
      <c r="AK39" s="466"/>
      <c r="AL39" s="466"/>
      <c r="AM39" s="466"/>
      <c r="AN39" s="466"/>
      <c r="AO39" s="466"/>
      <c r="AP39" s="466"/>
      <c r="AQ39" s="466"/>
      <c r="AR39" s="466"/>
      <c r="AS39" s="466"/>
      <c r="AT39" s="466"/>
      <c r="AU39" s="493"/>
      <c r="AV39" s="7"/>
      <c r="AW39" s="7"/>
      <c r="AX39" s="7"/>
      <c r="AY39" s="7"/>
      <c r="AZ39" s="7"/>
    </row>
    <row r="40" spans="1:52" ht="15" customHeight="1">
      <c r="A40" s="462"/>
      <c r="B40" s="459"/>
      <c r="C40" s="459"/>
      <c r="D40" s="459"/>
      <c r="E40" s="459"/>
      <c r="F40" s="459"/>
      <c r="G40" s="459"/>
      <c r="H40" s="459"/>
      <c r="I40" s="459"/>
      <c r="J40" s="459"/>
      <c r="K40" s="459"/>
      <c r="L40" s="459"/>
      <c r="M40" s="459"/>
      <c r="N40" s="459"/>
      <c r="O40" s="463"/>
      <c r="P40" s="500"/>
      <c r="Q40" s="501"/>
      <c r="R40" s="501"/>
      <c r="S40" s="501"/>
      <c r="T40" s="501"/>
      <c r="U40" s="501"/>
      <c r="V40" s="501"/>
      <c r="W40" s="501"/>
      <c r="X40" s="501"/>
      <c r="Y40" s="501"/>
      <c r="Z40" s="501"/>
      <c r="AA40" s="501"/>
      <c r="AB40" s="502"/>
      <c r="AC40" s="458"/>
      <c r="AD40" s="459"/>
      <c r="AE40" s="459"/>
      <c r="AF40" s="459"/>
      <c r="AG40" s="235" t="s">
        <v>235</v>
      </c>
      <c r="AH40" s="459"/>
      <c r="AI40" s="459"/>
      <c r="AJ40" s="236" t="s">
        <v>487</v>
      </c>
      <c r="AK40" s="237"/>
      <c r="AL40" s="488" t="s">
        <v>650</v>
      </c>
      <c r="AM40" s="459"/>
      <c r="AN40" s="459"/>
      <c r="AO40" s="459"/>
      <c r="AP40" s="459"/>
      <c r="AQ40" s="235" t="s">
        <v>235</v>
      </c>
      <c r="AR40" s="238"/>
      <c r="AS40" s="459"/>
      <c r="AT40" s="459"/>
      <c r="AU40" s="37" t="s">
        <v>236</v>
      </c>
    </row>
    <row r="41" spans="1:52" ht="9.9499999999999993" customHeight="1">
      <c r="A41" s="468"/>
      <c r="B41" s="461"/>
      <c r="C41" s="461"/>
      <c r="D41" s="461"/>
      <c r="E41" s="461"/>
      <c r="F41" s="461"/>
      <c r="G41" s="461"/>
      <c r="H41" s="461"/>
      <c r="I41" s="461"/>
      <c r="J41" s="461"/>
      <c r="K41" s="461"/>
      <c r="L41" s="461"/>
      <c r="M41" s="461"/>
      <c r="N41" s="461"/>
      <c r="O41" s="469"/>
      <c r="P41" s="503"/>
      <c r="Q41" s="504"/>
      <c r="R41" s="504"/>
      <c r="S41" s="504"/>
      <c r="T41" s="504"/>
      <c r="U41" s="504"/>
      <c r="V41" s="504"/>
      <c r="W41" s="504"/>
      <c r="X41" s="504"/>
      <c r="Y41" s="504"/>
      <c r="Z41" s="504"/>
      <c r="AA41" s="504"/>
      <c r="AB41" s="505"/>
      <c r="AC41" s="460"/>
      <c r="AD41" s="461"/>
      <c r="AE41" s="461"/>
      <c r="AF41" s="461"/>
      <c r="AG41" s="124" t="s">
        <v>19</v>
      </c>
      <c r="AH41" s="461"/>
      <c r="AI41" s="461"/>
      <c r="AJ41" s="103"/>
      <c r="AK41" s="116" t="s">
        <v>651</v>
      </c>
      <c r="AL41" s="489"/>
      <c r="AM41" s="461"/>
      <c r="AN41" s="461"/>
      <c r="AO41" s="461"/>
      <c r="AP41" s="461"/>
      <c r="AQ41" s="115" t="s">
        <v>19</v>
      </c>
      <c r="AR41" s="239"/>
      <c r="AS41" s="461"/>
      <c r="AT41" s="461"/>
      <c r="AU41" s="240" t="s">
        <v>20</v>
      </c>
    </row>
    <row r="42" spans="1:52" ht="12" customHeight="1">
      <c r="A42" s="462"/>
      <c r="B42" s="459"/>
      <c r="C42" s="459"/>
      <c r="D42" s="459"/>
      <c r="E42" s="459"/>
      <c r="F42" s="459"/>
      <c r="G42" s="459"/>
      <c r="H42" s="459"/>
      <c r="I42" s="459"/>
      <c r="J42" s="459"/>
      <c r="K42" s="459"/>
      <c r="L42" s="459"/>
      <c r="M42" s="459"/>
      <c r="N42" s="459"/>
      <c r="O42" s="463"/>
      <c r="P42" s="500"/>
      <c r="Q42" s="501"/>
      <c r="R42" s="501"/>
      <c r="S42" s="501"/>
      <c r="T42" s="501"/>
      <c r="U42" s="501"/>
      <c r="V42" s="501"/>
      <c r="W42" s="501"/>
      <c r="X42" s="501"/>
      <c r="Y42" s="501"/>
      <c r="Z42" s="501"/>
      <c r="AA42" s="501"/>
      <c r="AB42" s="502"/>
      <c r="AC42" s="510"/>
      <c r="AD42" s="511"/>
      <c r="AE42" s="511"/>
      <c r="AF42" s="511"/>
      <c r="AG42" s="235" t="s">
        <v>235</v>
      </c>
      <c r="AH42" s="408"/>
      <c r="AI42" s="408"/>
      <c r="AJ42" s="236" t="s">
        <v>487</v>
      </c>
      <c r="AK42" s="110"/>
      <c r="AL42" s="488" t="s">
        <v>650</v>
      </c>
      <c r="AM42" s="459"/>
      <c r="AN42" s="459"/>
      <c r="AO42" s="459"/>
      <c r="AP42" s="459"/>
      <c r="AQ42" s="235" t="s">
        <v>235</v>
      </c>
      <c r="AR42" s="238"/>
      <c r="AS42" s="459"/>
      <c r="AT42" s="459"/>
      <c r="AU42" s="241" t="s">
        <v>236</v>
      </c>
    </row>
    <row r="43" spans="1:52" ht="12" customHeight="1">
      <c r="A43" s="285"/>
      <c r="B43" s="286"/>
      <c r="C43" s="286"/>
      <c r="D43" s="286"/>
      <c r="E43" s="286"/>
      <c r="F43" s="286"/>
      <c r="G43" s="286"/>
      <c r="H43" s="286"/>
      <c r="I43" s="286"/>
      <c r="J43" s="286"/>
      <c r="K43" s="286"/>
      <c r="L43" s="286"/>
      <c r="M43" s="286"/>
      <c r="N43" s="286"/>
      <c r="O43" s="464"/>
      <c r="P43" s="506"/>
      <c r="Q43" s="507"/>
      <c r="R43" s="507"/>
      <c r="S43" s="507"/>
      <c r="T43" s="507"/>
      <c r="U43" s="507"/>
      <c r="V43" s="507"/>
      <c r="W43" s="507"/>
      <c r="X43" s="507"/>
      <c r="Y43" s="507"/>
      <c r="Z43" s="507"/>
      <c r="AA43" s="507"/>
      <c r="AB43" s="508"/>
      <c r="AC43" s="512"/>
      <c r="AD43" s="281"/>
      <c r="AE43" s="281"/>
      <c r="AF43" s="281"/>
      <c r="AG43" s="242" t="s">
        <v>19</v>
      </c>
      <c r="AH43" s="286"/>
      <c r="AI43" s="286"/>
      <c r="AJ43" s="72"/>
      <c r="AK43" s="68" t="s">
        <v>20</v>
      </c>
      <c r="AL43" s="490"/>
      <c r="AM43" s="286"/>
      <c r="AN43" s="286"/>
      <c r="AO43" s="286"/>
      <c r="AP43" s="286"/>
      <c r="AQ43" s="242" t="s">
        <v>19</v>
      </c>
      <c r="AR43" s="250"/>
      <c r="AS43" s="286"/>
      <c r="AT43" s="286"/>
      <c r="AU43" s="131" t="s">
        <v>20</v>
      </c>
    </row>
    <row r="44" spans="1:52" ht="9" customHeight="1">
      <c r="A44" s="135"/>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6"/>
      <c r="Z44" s="136"/>
      <c r="AA44" s="136"/>
      <c r="AB44" s="115"/>
      <c r="AC44" s="1"/>
      <c r="AD44" s="137"/>
      <c r="AE44" s="137"/>
      <c r="AF44" s="7"/>
      <c r="AG44" s="116"/>
      <c r="AH44" s="7"/>
      <c r="AI44" s="136"/>
      <c r="AJ44" s="136"/>
      <c r="AK44" s="136"/>
      <c r="AL44" s="115"/>
      <c r="AM44" s="1"/>
      <c r="AN44" s="137"/>
      <c r="AO44" s="137"/>
      <c r="AP44" s="7"/>
      <c r="AQ44" s="116"/>
      <c r="AR44" s="135"/>
      <c r="AS44" s="135"/>
      <c r="AT44" s="135"/>
      <c r="AU44" s="135"/>
    </row>
    <row r="45" spans="1:52" ht="15.6" customHeight="1">
      <c r="A45" s="132">
        <v>8</v>
      </c>
      <c r="B45" s="251" t="s">
        <v>273</v>
      </c>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252"/>
      <c r="AD45" s="8"/>
      <c r="AE45" s="8"/>
      <c r="AF45" s="252"/>
      <c r="AG45" s="87"/>
      <c r="AH45" s="87"/>
      <c r="AI45" s="87"/>
      <c r="AJ45" s="87"/>
      <c r="AK45" s="87"/>
      <c r="AL45" s="87"/>
      <c r="AM45" s="252"/>
      <c r="AN45" s="8"/>
      <c r="AO45" s="8"/>
      <c r="AP45" s="252"/>
      <c r="AQ45" s="87"/>
      <c r="AR45" s="87"/>
      <c r="AS45" s="87"/>
      <c r="AT45" s="87"/>
      <c r="AU45" s="87"/>
      <c r="AV45" s="87"/>
      <c r="AW45" s="87"/>
      <c r="AX45" s="87"/>
      <c r="AY45" s="87"/>
      <c r="AZ45" s="87"/>
    </row>
    <row r="46" spans="1:52" ht="14.45" customHeight="1">
      <c r="A46" s="299" t="s">
        <v>274</v>
      </c>
      <c r="B46" s="300"/>
      <c r="C46" s="300"/>
      <c r="D46" s="300"/>
      <c r="E46" s="300"/>
      <c r="F46" s="300"/>
      <c r="G46" s="300"/>
      <c r="H46" s="300"/>
      <c r="I46" s="300"/>
      <c r="J46" s="300"/>
      <c r="K46" s="300"/>
      <c r="L46" s="300"/>
      <c r="M46" s="300"/>
      <c r="N46" s="300"/>
      <c r="O46" s="473"/>
      <c r="P46" s="477" t="s">
        <v>272</v>
      </c>
      <c r="Q46" s="300"/>
      <c r="R46" s="300"/>
      <c r="S46" s="300"/>
      <c r="T46" s="300"/>
      <c r="U46" s="300"/>
      <c r="V46" s="300"/>
      <c r="W46" s="300"/>
      <c r="X46" s="300"/>
      <c r="Y46" s="300"/>
      <c r="Z46" s="300"/>
      <c r="AA46" s="300"/>
      <c r="AB46" s="473"/>
      <c r="AC46" s="540" t="s">
        <v>106</v>
      </c>
      <c r="AD46" s="648"/>
      <c r="AE46" s="648"/>
      <c r="AF46" s="648"/>
      <c r="AG46" s="648"/>
      <c r="AH46" s="648"/>
      <c r="AI46" s="648"/>
      <c r="AJ46" s="648"/>
      <c r="AK46" s="648"/>
      <c r="AL46" s="648"/>
      <c r="AM46" s="648"/>
      <c r="AN46" s="648"/>
      <c r="AO46" s="648"/>
      <c r="AP46" s="648"/>
      <c r="AQ46" s="648"/>
      <c r="AR46" s="648"/>
      <c r="AS46" s="648"/>
      <c r="AT46" s="648"/>
      <c r="AU46" s="649"/>
    </row>
    <row r="47" spans="1:52" ht="12" customHeight="1">
      <c r="A47" s="465" t="s">
        <v>91</v>
      </c>
      <c r="B47" s="466"/>
      <c r="C47" s="466"/>
      <c r="D47" s="466"/>
      <c r="E47" s="466"/>
      <c r="F47" s="466"/>
      <c r="G47" s="466"/>
      <c r="H47" s="466"/>
      <c r="I47" s="466"/>
      <c r="J47" s="466"/>
      <c r="K47" s="466"/>
      <c r="L47" s="466"/>
      <c r="M47" s="466"/>
      <c r="N47" s="466"/>
      <c r="O47" s="467"/>
      <c r="P47" s="491" t="s">
        <v>304</v>
      </c>
      <c r="Q47" s="466"/>
      <c r="R47" s="466"/>
      <c r="S47" s="466"/>
      <c r="T47" s="466"/>
      <c r="U47" s="466"/>
      <c r="V47" s="466"/>
      <c r="W47" s="466"/>
      <c r="X47" s="466"/>
      <c r="Y47" s="466"/>
      <c r="Z47" s="466"/>
      <c r="AA47" s="466"/>
      <c r="AB47" s="467"/>
      <c r="AC47" s="491" t="s">
        <v>107</v>
      </c>
      <c r="AD47" s="466"/>
      <c r="AE47" s="466"/>
      <c r="AF47" s="466"/>
      <c r="AG47" s="466"/>
      <c r="AH47" s="466"/>
      <c r="AI47" s="466"/>
      <c r="AJ47" s="466"/>
      <c r="AK47" s="466"/>
      <c r="AL47" s="466"/>
      <c r="AM47" s="466"/>
      <c r="AN47" s="466"/>
      <c r="AO47" s="466"/>
      <c r="AP47" s="466"/>
      <c r="AQ47" s="466"/>
      <c r="AR47" s="466"/>
      <c r="AS47" s="466"/>
      <c r="AT47" s="466"/>
      <c r="AU47" s="493"/>
      <c r="AV47" s="7"/>
      <c r="AW47" s="7"/>
      <c r="AX47" s="7"/>
      <c r="AY47" s="7"/>
      <c r="AZ47" s="7"/>
    </row>
    <row r="48" spans="1:52" ht="12" customHeight="1">
      <c r="A48" s="462"/>
      <c r="B48" s="459"/>
      <c r="C48" s="459"/>
      <c r="D48" s="459"/>
      <c r="E48" s="459"/>
      <c r="F48" s="459"/>
      <c r="G48" s="459"/>
      <c r="H48" s="459"/>
      <c r="I48" s="459"/>
      <c r="J48" s="459"/>
      <c r="K48" s="459"/>
      <c r="L48" s="459"/>
      <c r="M48" s="459"/>
      <c r="N48" s="459"/>
      <c r="O48" s="463"/>
      <c r="P48" s="494"/>
      <c r="Q48" s="495"/>
      <c r="R48" s="495"/>
      <c r="S48" s="495"/>
      <c r="T48" s="495"/>
      <c r="U48" s="495"/>
      <c r="V48" s="495"/>
      <c r="W48" s="495"/>
      <c r="X48" s="495"/>
      <c r="Y48" s="495"/>
      <c r="Z48" s="495"/>
      <c r="AA48" s="495"/>
      <c r="AB48" s="496"/>
      <c r="AC48" s="513"/>
      <c r="AD48" s="514"/>
      <c r="AE48" s="514"/>
      <c r="AF48" s="514"/>
      <c r="AG48" s="235" t="s">
        <v>235</v>
      </c>
      <c r="AH48" s="514"/>
      <c r="AI48" s="514"/>
      <c r="AJ48" s="244" t="s">
        <v>487</v>
      </c>
      <c r="AK48" s="237"/>
      <c r="AL48" s="488" t="s">
        <v>650</v>
      </c>
      <c r="AM48" s="514"/>
      <c r="AN48" s="514"/>
      <c r="AO48" s="514"/>
      <c r="AP48" s="514"/>
      <c r="AQ48" s="235" t="s">
        <v>235</v>
      </c>
      <c r="AR48" s="238"/>
      <c r="AS48" s="514"/>
      <c r="AT48" s="514"/>
      <c r="AU48" s="245" t="s">
        <v>236</v>
      </c>
    </row>
    <row r="49" spans="1:47" ht="12" customHeight="1">
      <c r="A49" s="468"/>
      <c r="B49" s="461"/>
      <c r="C49" s="461"/>
      <c r="D49" s="461"/>
      <c r="E49" s="461"/>
      <c r="F49" s="461"/>
      <c r="G49" s="461"/>
      <c r="H49" s="461"/>
      <c r="I49" s="461"/>
      <c r="J49" s="461"/>
      <c r="K49" s="461"/>
      <c r="L49" s="461"/>
      <c r="M49" s="461"/>
      <c r="N49" s="461"/>
      <c r="O49" s="469"/>
      <c r="P49" s="497"/>
      <c r="Q49" s="498"/>
      <c r="R49" s="498"/>
      <c r="S49" s="498"/>
      <c r="T49" s="498"/>
      <c r="U49" s="498"/>
      <c r="V49" s="498"/>
      <c r="W49" s="498"/>
      <c r="X49" s="498"/>
      <c r="Y49" s="498"/>
      <c r="Z49" s="498"/>
      <c r="AA49" s="498"/>
      <c r="AB49" s="499"/>
      <c r="AC49" s="515"/>
      <c r="AD49" s="516"/>
      <c r="AE49" s="516"/>
      <c r="AF49" s="516"/>
      <c r="AG49" s="124" t="s">
        <v>19</v>
      </c>
      <c r="AH49" s="516"/>
      <c r="AI49" s="516"/>
      <c r="AJ49" s="103"/>
      <c r="AK49" s="116" t="s">
        <v>651</v>
      </c>
      <c r="AL49" s="471"/>
      <c r="AM49" s="516"/>
      <c r="AN49" s="516"/>
      <c r="AO49" s="516"/>
      <c r="AP49" s="516"/>
      <c r="AQ49" s="115" t="s">
        <v>19</v>
      </c>
      <c r="AR49" s="243"/>
      <c r="AS49" s="516"/>
      <c r="AT49" s="516"/>
      <c r="AU49" s="240" t="s">
        <v>20</v>
      </c>
    </row>
    <row r="50" spans="1:47" ht="12" customHeight="1">
      <c r="A50" s="462"/>
      <c r="B50" s="459"/>
      <c r="C50" s="459"/>
      <c r="D50" s="459"/>
      <c r="E50" s="459"/>
      <c r="F50" s="459"/>
      <c r="G50" s="459"/>
      <c r="H50" s="459"/>
      <c r="I50" s="459"/>
      <c r="J50" s="459"/>
      <c r="K50" s="459"/>
      <c r="L50" s="459"/>
      <c r="M50" s="459"/>
      <c r="N50" s="459"/>
      <c r="O50" s="463"/>
      <c r="P50" s="494"/>
      <c r="Q50" s="495"/>
      <c r="R50" s="495"/>
      <c r="S50" s="495"/>
      <c r="T50" s="495"/>
      <c r="U50" s="495"/>
      <c r="V50" s="495"/>
      <c r="W50" s="495"/>
      <c r="X50" s="495"/>
      <c r="Y50" s="495"/>
      <c r="Z50" s="495"/>
      <c r="AA50" s="495"/>
      <c r="AB50" s="496"/>
      <c r="AC50" s="643"/>
      <c r="AD50" s="644"/>
      <c r="AE50" s="644"/>
      <c r="AF50" s="644"/>
      <c r="AG50" s="235" t="s">
        <v>235</v>
      </c>
      <c r="AH50" s="514"/>
      <c r="AI50" s="514"/>
      <c r="AJ50" s="236" t="s">
        <v>487</v>
      </c>
      <c r="AK50" s="110"/>
      <c r="AL50" s="488" t="s">
        <v>650</v>
      </c>
      <c r="AM50" s="514"/>
      <c r="AN50" s="514"/>
      <c r="AO50" s="514"/>
      <c r="AP50" s="514"/>
      <c r="AQ50" s="235" t="s">
        <v>235</v>
      </c>
      <c r="AR50" s="238"/>
      <c r="AS50" s="514"/>
      <c r="AT50" s="514"/>
      <c r="AU50" s="241" t="s">
        <v>236</v>
      </c>
    </row>
    <row r="51" spans="1:47" ht="12" customHeight="1">
      <c r="A51" s="468"/>
      <c r="B51" s="461"/>
      <c r="C51" s="461"/>
      <c r="D51" s="461"/>
      <c r="E51" s="461"/>
      <c r="F51" s="461"/>
      <c r="G51" s="461"/>
      <c r="H51" s="461"/>
      <c r="I51" s="461"/>
      <c r="J51" s="461"/>
      <c r="K51" s="461"/>
      <c r="L51" s="461"/>
      <c r="M51" s="461"/>
      <c r="N51" s="461"/>
      <c r="O51" s="469"/>
      <c r="P51" s="497"/>
      <c r="Q51" s="498"/>
      <c r="R51" s="498"/>
      <c r="S51" s="498"/>
      <c r="T51" s="498"/>
      <c r="U51" s="498"/>
      <c r="V51" s="498"/>
      <c r="W51" s="498"/>
      <c r="X51" s="498"/>
      <c r="Y51" s="498"/>
      <c r="Z51" s="498"/>
      <c r="AA51" s="498"/>
      <c r="AB51" s="499"/>
      <c r="AC51" s="645"/>
      <c r="AD51" s="646"/>
      <c r="AE51" s="646"/>
      <c r="AF51" s="646"/>
      <c r="AG51" s="124" t="s">
        <v>19</v>
      </c>
      <c r="AH51" s="647"/>
      <c r="AI51" s="647"/>
      <c r="AJ51" s="122"/>
      <c r="AK51" s="125" t="s">
        <v>20</v>
      </c>
      <c r="AL51" s="489"/>
      <c r="AM51" s="647"/>
      <c r="AN51" s="647"/>
      <c r="AO51" s="647"/>
      <c r="AP51" s="647"/>
      <c r="AQ51" s="124" t="s">
        <v>19</v>
      </c>
      <c r="AR51" s="239"/>
      <c r="AS51" s="647"/>
      <c r="AT51" s="647"/>
      <c r="AU51" s="249" t="s">
        <v>20</v>
      </c>
    </row>
    <row r="52" spans="1:47" ht="12" customHeight="1">
      <c r="A52" s="127"/>
      <c r="B52" s="1" t="s">
        <v>275</v>
      </c>
      <c r="P52" s="1" t="s">
        <v>276</v>
      </c>
      <c r="T52" s="6" t="s">
        <v>92</v>
      </c>
      <c r="U52" s="517"/>
      <c r="V52" s="517"/>
      <c r="W52" s="517"/>
      <c r="X52" s="161" t="s">
        <v>102</v>
      </c>
      <c r="Y52" s="103"/>
      <c r="Z52" s="519"/>
      <c r="AA52" s="519"/>
      <c r="AB52" s="103"/>
      <c r="AC52" s="1" t="s">
        <v>236</v>
      </c>
      <c r="AD52" s="111"/>
      <c r="AE52" s="519"/>
      <c r="AF52" s="519"/>
      <c r="AG52" s="519"/>
      <c r="AH52" s="519"/>
      <c r="AI52" s="519"/>
      <c r="AJ52" s="60" t="s">
        <v>278</v>
      </c>
      <c r="AK52" s="471"/>
      <c r="AL52" s="471"/>
      <c r="AM52" s="254"/>
      <c r="AN52" s="525" t="s">
        <v>114</v>
      </c>
      <c r="AO52" s="521"/>
      <c r="AP52" s="521"/>
      <c r="AR52" s="471"/>
      <c r="AS52" s="471"/>
      <c r="AT52" s="521" t="s">
        <v>279</v>
      </c>
      <c r="AU52" s="522"/>
    </row>
    <row r="53" spans="1:47" ht="12" customHeight="1">
      <c r="A53" s="139"/>
      <c r="B53" s="140" t="s">
        <v>93</v>
      </c>
      <c r="C53" s="107"/>
      <c r="D53" s="107"/>
      <c r="E53" s="107"/>
      <c r="F53" s="107"/>
      <c r="G53" s="107"/>
      <c r="H53" s="107"/>
      <c r="I53" s="107"/>
      <c r="J53" s="107"/>
      <c r="K53" s="107"/>
      <c r="L53" s="107"/>
      <c r="M53" s="107"/>
      <c r="N53" s="107"/>
      <c r="O53" s="107"/>
      <c r="P53" s="509" t="s">
        <v>94</v>
      </c>
      <c r="Q53" s="509"/>
      <c r="R53" s="509"/>
      <c r="S53" s="509"/>
      <c r="T53" s="509"/>
      <c r="U53" s="523"/>
      <c r="V53" s="523"/>
      <c r="W53" s="523"/>
      <c r="X53" s="141" t="s">
        <v>655</v>
      </c>
      <c r="Y53" s="41"/>
      <c r="Z53" s="524"/>
      <c r="AA53" s="524"/>
      <c r="AB53" s="140"/>
      <c r="AC53" s="125" t="s">
        <v>20</v>
      </c>
      <c r="AD53" s="108"/>
      <c r="AE53" s="524"/>
      <c r="AF53" s="524"/>
      <c r="AG53" s="524"/>
      <c r="AH53" s="524"/>
      <c r="AI53" s="524"/>
      <c r="AJ53" s="123" t="s">
        <v>95</v>
      </c>
      <c r="AK53" s="489"/>
      <c r="AL53" s="489"/>
      <c r="AM53" s="142"/>
      <c r="AN53" s="526" t="s">
        <v>115</v>
      </c>
      <c r="AO53" s="526"/>
      <c r="AP53" s="526"/>
      <c r="AQ53" s="143"/>
      <c r="AR53" s="489"/>
      <c r="AS53" s="489"/>
      <c r="AT53" s="650" t="s">
        <v>116</v>
      </c>
      <c r="AU53" s="651"/>
    </row>
    <row r="54" spans="1:47" ht="12" customHeight="1">
      <c r="A54" s="127"/>
      <c r="B54" s="1" t="s">
        <v>277</v>
      </c>
      <c r="E54" s="144"/>
      <c r="F54" s="659"/>
      <c r="G54" s="659"/>
      <c r="H54" s="659"/>
      <c r="I54" s="659"/>
      <c r="J54" s="659"/>
      <c r="K54" s="659"/>
      <c r="L54" s="659"/>
      <c r="M54" s="659"/>
      <c r="N54" s="659"/>
      <c r="O54" s="6" t="s">
        <v>96</v>
      </c>
      <c r="P54" s="1" t="s">
        <v>276</v>
      </c>
      <c r="T54" s="6" t="s">
        <v>97</v>
      </c>
      <c r="U54" s="517"/>
      <c r="V54" s="517"/>
      <c r="W54" s="517"/>
      <c r="X54" s="255" t="s">
        <v>654</v>
      </c>
      <c r="Y54" s="103"/>
      <c r="Z54" s="519"/>
      <c r="AA54" s="519"/>
      <c r="AB54" s="103"/>
      <c r="AC54" s="1" t="s">
        <v>236</v>
      </c>
      <c r="AD54" s="111"/>
      <c r="AE54" s="519"/>
      <c r="AF54" s="519"/>
      <c r="AG54" s="519"/>
      <c r="AH54" s="519"/>
      <c r="AI54" s="519"/>
      <c r="AJ54" s="60" t="s">
        <v>278</v>
      </c>
      <c r="AK54" s="471"/>
      <c r="AL54" s="254"/>
      <c r="AM54" s="254"/>
      <c r="AN54" s="525" t="s">
        <v>114</v>
      </c>
      <c r="AO54" s="521"/>
      <c r="AP54" s="521"/>
      <c r="AQ54" s="254"/>
      <c r="AR54" s="471"/>
      <c r="AS54" s="471"/>
      <c r="AT54" s="521" t="s">
        <v>279</v>
      </c>
      <c r="AU54" s="522"/>
    </row>
    <row r="55" spans="1:47" ht="12" customHeight="1">
      <c r="A55" s="145"/>
      <c r="B55" s="44" t="s">
        <v>98</v>
      </c>
      <c r="C55" s="51"/>
      <c r="D55" s="51"/>
      <c r="E55" s="51"/>
      <c r="F55" s="297"/>
      <c r="G55" s="297"/>
      <c r="H55" s="297"/>
      <c r="I55" s="297"/>
      <c r="J55" s="297"/>
      <c r="K55" s="297"/>
      <c r="L55" s="297"/>
      <c r="M55" s="297"/>
      <c r="N55" s="297"/>
      <c r="O55" s="51"/>
      <c r="P55" s="415" t="s">
        <v>94</v>
      </c>
      <c r="Q55" s="415"/>
      <c r="R55" s="415"/>
      <c r="S55" s="415"/>
      <c r="T55" s="415"/>
      <c r="U55" s="518"/>
      <c r="V55" s="518"/>
      <c r="W55" s="518"/>
      <c r="X55" s="67" t="s">
        <v>655</v>
      </c>
      <c r="Y55" s="45"/>
      <c r="Z55" s="520"/>
      <c r="AA55" s="520"/>
      <c r="AB55" s="44"/>
      <c r="AC55" s="68" t="s">
        <v>20</v>
      </c>
      <c r="AD55" s="130"/>
      <c r="AE55" s="520"/>
      <c r="AF55" s="520"/>
      <c r="AG55" s="520"/>
      <c r="AH55" s="520"/>
      <c r="AI55" s="520"/>
      <c r="AJ55" s="146" t="s">
        <v>95</v>
      </c>
      <c r="AK55" s="490"/>
      <c r="AL55" s="147"/>
      <c r="AM55" s="147"/>
      <c r="AN55" s="364" t="s">
        <v>115</v>
      </c>
      <c r="AO55" s="364"/>
      <c r="AP55" s="364"/>
      <c r="AQ55" s="148"/>
      <c r="AR55" s="490"/>
      <c r="AS55" s="490"/>
      <c r="AT55" s="596" t="s">
        <v>99</v>
      </c>
      <c r="AU55" s="617"/>
    </row>
    <row r="56" spans="1:47" ht="12" customHeight="1">
      <c r="A56" s="135"/>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6"/>
      <c r="Z56" s="136"/>
      <c r="AA56" s="136"/>
      <c r="AB56" s="115"/>
      <c r="AC56" s="1"/>
      <c r="AD56" s="137"/>
      <c r="AE56" s="137"/>
      <c r="AF56" s="7"/>
      <c r="AG56" s="116"/>
      <c r="AH56" s="7"/>
      <c r="AI56" s="136"/>
      <c r="AJ56" s="136"/>
      <c r="AK56" s="136"/>
      <c r="AL56" s="115"/>
      <c r="AM56" s="1"/>
      <c r="AN56" s="137"/>
      <c r="AO56" s="137"/>
      <c r="AP56" s="7"/>
      <c r="AQ56" s="116"/>
      <c r="AR56" s="135"/>
      <c r="AS56" s="135"/>
      <c r="AT56" s="135"/>
      <c r="AU56" s="135"/>
    </row>
    <row r="57" spans="1:47" ht="18" customHeight="1">
      <c r="A57" s="132">
        <v>9</v>
      </c>
      <c r="B57" s="133" t="s">
        <v>280</v>
      </c>
      <c r="G57" s="6" t="s">
        <v>281</v>
      </c>
      <c r="Y57" s="149"/>
      <c r="Z57" s="149"/>
      <c r="AA57" s="149"/>
      <c r="AC57" s="103"/>
      <c r="AD57" s="1"/>
      <c r="AE57" s="1"/>
      <c r="AF57" s="103"/>
      <c r="AI57" s="149"/>
      <c r="AJ57" s="149"/>
      <c r="AK57" s="149"/>
      <c r="AM57" s="103"/>
      <c r="AN57" s="1"/>
      <c r="AO57" s="1"/>
      <c r="AP57" s="103"/>
    </row>
    <row r="58" spans="1:47" ht="15.6" customHeight="1">
      <c r="A58" s="403" t="s">
        <v>254</v>
      </c>
      <c r="B58" s="404"/>
      <c r="C58" s="404"/>
      <c r="D58" s="404"/>
      <c r="E58" s="591"/>
      <c r="F58" s="404" t="s">
        <v>222</v>
      </c>
      <c r="G58" s="404"/>
      <c r="H58" s="404"/>
      <c r="I58" s="404"/>
      <c r="J58" s="404"/>
      <c r="K58" s="404"/>
      <c r="L58" s="404"/>
      <c r="M58" s="404"/>
      <c r="N58" s="404"/>
      <c r="O58" s="404"/>
      <c r="P58" s="404"/>
      <c r="Q58" s="404"/>
      <c r="R58" s="591"/>
      <c r="S58" s="590" t="s">
        <v>253</v>
      </c>
      <c r="T58" s="404"/>
      <c r="U58" s="404"/>
      <c r="V58" s="404"/>
      <c r="W58" s="404"/>
      <c r="X58" s="404"/>
      <c r="Y58" s="591"/>
      <c r="Z58" s="656" t="s">
        <v>119</v>
      </c>
      <c r="AA58" s="657"/>
      <c r="AB58" s="657"/>
      <c r="AC58" s="657"/>
      <c r="AD58" s="657"/>
      <c r="AE58" s="657"/>
      <c r="AF58" s="657"/>
      <c r="AG58" s="657"/>
      <c r="AH58" s="657"/>
      <c r="AI58" s="658"/>
      <c r="AJ58" s="609" t="s">
        <v>117</v>
      </c>
      <c r="AK58" s="610"/>
      <c r="AL58" s="610"/>
      <c r="AM58" s="610"/>
      <c r="AN58" s="610"/>
      <c r="AO58" s="610"/>
      <c r="AP58" s="610"/>
      <c r="AQ58" s="610"/>
      <c r="AR58" s="610"/>
      <c r="AS58" s="610"/>
      <c r="AT58" s="610"/>
      <c r="AU58" s="611"/>
    </row>
    <row r="59" spans="1:47" ht="12.6" customHeight="1">
      <c r="A59" s="269" t="s">
        <v>61</v>
      </c>
      <c r="B59" s="270"/>
      <c r="C59" s="270"/>
      <c r="D59" s="270"/>
      <c r="E59" s="270"/>
      <c r="F59" s="615" t="s">
        <v>59</v>
      </c>
      <c r="G59" s="435"/>
      <c r="H59" s="435"/>
      <c r="I59" s="435"/>
      <c r="J59" s="435"/>
      <c r="K59" s="435"/>
      <c r="L59" s="435"/>
      <c r="M59" s="435"/>
      <c r="N59" s="435"/>
      <c r="O59" s="435"/>
      <c r="P59" s="435"/>
      <c r="Q59" s="435"/>
      <c r="R59" s="616"/>
      <c r="S59" s="615" t="s">
        <v>60</v>
      </c>
      <c r="T59" s="435"/>
      <c r="U59" s="435"/>
      <c r="V59" s="435"/>
      <c r="W59" s="435"/>
      <c r="X59" s="435"/>
      <c r="Y59" s="616"/>
      <c r="Z59" s="615" t="s">
        <v>100</v>
      </c>
      <c r="AA59" s="435"/>
      <c r="AB59" s="435"/>
      <c r="AC59" s="435"/>
      <c r="AD59" s="435"/>
      <c r="AE59" s="435"/>
      <c r="AF59" s="435"/>
      <c r="AG59" s="435"/>
      <c r="AH59" s="435"/>
      <c r="AI59" s="616"/>
      <c r="AJ59" s="612" t="s">
        <v>118</v>
      </c>
      <c r="AK59" s="613"/>
      <c r="AL59" s="613"/>
      <c r="AM59" s="613"/>
      <c r="AN59" s="613"/>
      <c r="AO59" s="613"/>
      <c r="AP59" s="613"/>
      <c r="AQ59" s="613"/>
      <c r="AR59" s="613"/>
      <c r="AS59" s="613"/>
      <c r="AT59" s="613"/>
      <c r="AU59" s="614"/>
    </row>
    <row r="60" spans="1:47" ht="4.7" customHeight="1">
      <c r="A60" s="462"/>
      <c r="B60" s="459"/>
      <c r="C60" s="459"/>
      <c r="D60" s="459"/>
      <c r="E60" s="463"/>
      <c r="F60" s="459"/>
      <c r="G60" s="459"/>
      <c r="H60" s="459"/>
      <c r="I60" s="459"/>
      <c r="J60" s="459"/>
      <c r="K60" s="459"/>
      <c r="L60" s="459"/>
      <c r="M60" s="459"/>
      <c r="N60" s="459"/>
      <c r="O60" s="459"/>
      <c r="P60" s="459"/>
      <c r="Q60" s="459"/>
      <c r="R60" s="463"/>
      <c r="S60" s="655"/>
      <c r="T60" s="511"/>
      <c r="U60" s="511"/>
      <c r="V60" s="511"/>
      <c r="W60" s="511"/>
      <c r="X60" s="511"/>
      <c r="Y60" s="529"/>
      <c r="Z60" s="458"/>
      <c r="AA60" s="459"/>
      <c r="AB60" s="459"/>
      <c r="AC60" s="459"/>
      <c r="AD60" s="459"/>
      <c r="AE60" s="459"/>
      <c r="AF60" s="459"/>
      <c r="AG60" s="459"/>
      <c r="AH60" s="459"/>
      <c r="AI60" s="463"/>
      <c r="AJ60" s="494"/>
      <c r="AK60" s="495"/>
      <c r="AL60" s="495"/>
      <c r="AM60" s="495"/>
      <c r="AN60" s="495"/>
      <c r="AO60" s="495"/>
      <c r="AP60" s="495"/>
      <c r="AQ60" s="495"/>
      <c r="AR60" s="495"/>
      <c r="AS60" s="495"/>
      <c r="AT60" s="495"/>
      <c r="AU60" s="527"/>
    </row>
    <row r="61" spans="1:47" ht="21.6" customHeight="1">
      <c r="A61" s="468"/>
      <c r="B61" s="461"/>
      <c r="C61" s="461"/>
      <c r="D61" s="461"/>
      <c r="E61" s="469"/>
      <c r="F61" s="461"/>
      <c r="G61" s="461"/>
      <c r="H61" s="461"/>
      <c r="I61" s="461"/>
      <c r="J61" s="461"/>
      <c r="K61" s="461"/>
      <c r="L61" s="461"/>
      <c r="M61" s="461"/>
      <c r="N61" s="461"/>
      <c r="O61" s="461"/>
      <c r="P61" s="461"/>
      <c r="Q61" s="461"/>
      <c r="R61" s="469"/>
      <c r="S61" s="530"/>
      <c r="T61" s="531"/>
      <c r="U61" s="531"/>
      <c r="V61" s="531"/>
      <c r="W61" s="531"/>
      <c r="X61" s="531"/>
      <c r="Y61" s="532"/>
      <c r="Z61" s="460"/>
      <c r="AA61" s="461"/>
      <c r="AB61" s="461"/>
      <c r="AC61" s="461"/>
      <c r="AD61" s="461"/>
      <c r="AE61" s="461"/>
      <c r="AF61" s="461"/>
      <c r="AG61" s="461"/>
      <c r="AH61" s="461"/>
      <c r="AI61" s="469"/>
      <c r="AJ61" s="497"/>
      <c r="AK61" s="498"/>
      <c r="AL61" s="498"/>
      <c r="AM61" s="498"/>
      <c r="AN61" s="498"/>
      <c r="AO61" s="498"/>
      <c r="AP61" s="498"/>
      <c r="AQ61" s="498"/>
      <c r="AR61" s="498"/>
      <c r="AS61" s="498"/>
      <c r="AT61" s="498"/>
      <c r="AU61" s="528"/>
    </row>
    <row r="62" spans="1:47" ht="20.100000000000001" customHeight="1">
      <c r="A62" s="462"/>
      <c r="B62" s="459"/>
      <c r="C62" s="459"/>
      <c r="D62" s="459"/>
      <c r="E62" s="463"/>
      <c r="F62" s="459"/>
      <c r="G62" s="459"/>
      <c r="H62" s="459"/>
      <c r="I62" s="459"/>
      <c r="J62" s="459"/>
      <c r="K62" s="459"/>
      <c r="L62" s="459"/>
      <c r="M62" s="459"/>
      <c r="N62" s="459"/>
      <c r="O62" s="459"/>
      <c r="P62" s="459"/>
      <c r="Q62" s="459"/>
      <c r="R62" s="463"/>
      <c r="S62" s="655"/>
      <c r="T62" s="511"/>
      <c r="U62" s="511"/>
      <c r="V62" s="511"/>
      <c r="W62" s="511"/>
      <c r="X62" s="511"/>
      <c r="Y62" s="529"/>
      <c r="Z62" s="458"/>
      <c r="AA62" s="459"/>
      <c r="AB62" s="459"/>
      <c r="AC62" s="459"/>
      <c r="AD62" s="459"/>
      <c r="AE62" s="459"/>
      <c r="AF62" s="459"/>
      <c r="AG62" s="459"/>
      <c r="AH62" s="459"/>
      <c r="AI62" s="463"/>
      <c r="AJ62" s="494"/>
      <c r="AK62" s="495"/>
      <c r="AL62" s="495"/>
      <c r="AM62" s="495"/>
      <c r="AN62" s="495"/>
      <c r="AO62" s="495"/>
      <c r="AP62" s="495"/>
      <c r="AQ62" s="495"/>
      <c r="AR62" s="495"/>
      <c r="AS62" s="495"/>
      <c r="AT62" s="495"/>
      <c r="AU62" s="527"/>
    </row>
    <row r="63" spans="1:47" ht="9.9499999999999993" customHeight="1">
      <c r="A63" s="468"/>
      <c r="B63" s="461"/>
      <c r="C63" s="461"/>
      <c r="D63" s="461"/>
      <c r="E63" s="469"/>
      <c r="F63" s="461"/>
      <c r="G63" s="461"/>
      <c r="H63" s="461"/>
      <c r="I63" s="461"/>
      <c r="J63" s="461"/>
      <c r="K63" s="461"/>
      <c r="L63" s="461"/>
      <c r="M63" s="461"/>
      <c r="N63" s="461"/>
      <c r="O63" s="461"/>
      <c r="P63" s="461"/>
      <c r="Q63" s="461"/>
      <c r="R63" s="469"/>
      <c r="S63" s="530"/>
      <c r="T63" s="531"/>
      <c r="U63" s="531"/>
      <c r="V63" s="531"/>
      <c r="W63" s="531"/>
      <c r="X63" s="531"/>
      <c r="Y63" s="532"/>
      <c r="Z63" s="460"/>
      <c r="AA63" s="461"/>
      <c r="AB63" s="461"/>
      <c r="AC63" s="461"/>
      <c r="AD63" s="461"/>
      <c r="AE63" s="461"/>
      <c r="AF63" s="461"/>
      <c r="AG63" s="461"/>
      <c r="AH63" s="461"/>
      <c r="AI63" s="469"/>
      <c r="AJ63" s="497"/>
      <c r="AK63" s="498"/>
      <c r="AL63" s="498"/>
      <c r="AM63" s="498"/>
      <c r="AN63" s="498"/>
      <c r="AO63" s="498"/>
      <c r="AP63" s="498"/>
      <c r="AQ63" s="498"/>
      <c r="AR63" s="498"/>
      <c r="AS63" s="498"/>
      <c r="AT63" s="498"/>
      <c r="AU63" s="528"/>
    </row>
    <row r="64" spans="1:47" ht="20.100000000000001" customHeight="1">
      <c r="A64" s="462"/>
      <c r="B64" s="459"/>
      <c r="C64" s="459"/>
      <c r="D64" s="459"/>
      <c r="E64" s="463"/>
      <c r="F64" s="459"/>
      <c r="G64" s="459"/>
      <c r="H64" s="459"/>
      <c r="I64" s="459"/>
      <c r="J64" s="459"/>
      <c r="K64" s="459"/>
      <c r="L64" s="459"/>
      <c r="M64" s="459"/>
      <c r="N64" s="459"/>
      <c r="O64" s="459"/>
      <c r="P64" s="459"/>
      <c r="Q64" s="459"/>
      <c r="R64" s="463"/>
      <c r="S64" s="510"/>
      <c r="T64" s="511"/>
      <c r="U64" s="511"/>
      <c r="V64" s="511"/>
      <c r="W64" s="511"/>
      <c r="X64" s="511"/>
      <c r="Y64" s="529"/>
      <c r="Z64" s="458"/>
      <c r="AA64" s="459"/>
      <c r="AB64" s="459"/>
      <c r="AC64" s="459"/>
      <c r="AD64" s="459"/>
      <c r="AE64" s="459"/>
      <c r="AF64" s="459"/>
      <c r="AG64" s="459"/>
      <c r="AH64" s="459"/>
      <c r="AI64" s="463"/>
      <c r="AJ64" s="494"/>
      <c r="AK64" s="495"/>
      <c r="AL64" s="495"/>
      <c r="AM64" s="495"/>
      <c r="AN64" s="495"/>
      <c r="AO64" s="495"/>
      <c r="AP64" s="495"/>
      <c r="AQ64" s="495"/>
      <c r="AR64" s="495"/>
      <c r="AS64" s="495"/>
      <c r="AT64" s="495"/>
      <c r="AU64" s="527"/>
    </row>
    <row r="65" spans="1:61" ht="9.9499999999999993" customHeight="1">
      <c r="A65" s="468"/>
      <c r="B65" s="461"/>
      <c r="C65" s="461"/>
      <c r="D65" s="461"/>
      <c r="E65" s="469"/>
      <c r="F65" s="461"/>
      <c r="G65" s="461"/>
      <c r="H65" s="461"/>
      <c r="I65" s="461"/>
      <c r="J65" s="461"/>
      <c r="K65" s="461"/>
      <c r="L65" s="461"/>
      <c r="M65" s="461"/>
      <c r="N65" s="461"/>
      <c r="O65" s="461"/>
      <c r="P65" s="461"/>
      <c r="Q65" s="461"/>
      <c r="R65" s="469"/>
      <c r="S65" s="530"/>
      <c r="T65" s="531"/>
      <c r="U65" s="531"/>
      <c r="V65" s="531"/>
      <c r="W65" s="531"/>
      <c r="X65" s="531"/>
      <c r="Y65" s="532"/>
      <c r="Z65" s="460"/>
      <c r="AA65" s="461"/>
      <c r="AB65" s="461"/>
      <c r="AC65" s="461"/>
      <c r="AD65" s="461"/>
      <c r="AE65" s="461"/>
      <c r="AF65" s="461"/>
      <c r="AG65" s="461"/>
      <c r="AH65" s="461"/>
      <c r="AI65" s="469"/>
      <c r="AJ65" s="497"/>
      <c r="AK65" s="498"/>
      <c r="AL65" s="498"/>
      <c r="AM65" s="498"/>
      <c r="AN65" s="498"/>
      <c r="AO65" s="498"/>
      <c r="AP65" s="498"/>
      <c r="AQ65" s="498"/>
      <c r="AR65" s="498"/>
      <c r="AS65" s="498"/>
      <c r="AT65" s="498"/>
      <c r="AU65" s="528"/>
    </row>
    <row r="66" spans="1:61" ht="20.100000000000001" customHeight="1">
      <c r="A66" s="462"/>
      <c r="B66" s="459"/>
      <c r="C66" s="459"/>
      <c r="D66" s="459"/>
      <c r="E66" s="463"/>
      <c r="F66" s="459"/>
      <c r="G66" s="459"/>
      <c r="H66" s="459"/>
      <c r="I66" s="459"/>
      <c r="J66" s="459"/>
      <c r="K66" s="459"/>
      <c r="L66" s="459"/>
      <c r="M66" s="459"/>
      <c r="N66" s="459"/>
      <c r="O66" s="459"/>
      <c r="P66" s="459"/>
      <c r="Q66" s="459"/>
      <c r="R66" s="463"/>
      <c r="S66" s="510"/>
      <c r="T66" s="511"/>
      <c r="U66" s="511"/>
      <c r="V66" s="511"/>
      <c r="W66" s="511"/>
      <c r="X66" s="511"/>
      <c r="Y66" s="529"/>
      <c r="Z66" s="458"/>
      <c r="AA66" s="459"/>
      <c r="AB66" s="459"/>
      <c r="AC66" s="459"/>
      <c r="AD66" s="459"/>
      <c r="AE66" s="459"/>
      <c r="AF66" s="459"/>
      <c r="AG66" s="459"/>
      <c r="AH66" s="459"/>
      <c r="AI66" s="463"/>
      <c r="AJ66" s="494"/>
      <c r="AK66" s="495"/>
      <c r="AL66" s="495"/>
      <c r="AM66" s="495"/>
      <c r="AN66" s="495"/>
      <c r="AO66" s="495"/>
      <c r="AP66" s="495"/>
      <c r="AQ66" s="495"/>
      <c r="AR66" s="495"/>
      <c r="AS66" s="495"/>
      <c r="AT66" s="495"/>
      <c r="AU66" s="527"/>
    </row>
    <row r="67" spans="1:61" ht="9.9499999999999993" customHeight="1">
      <c r="A67" s="468"/>
      <c r="B67" s="461"/>
      <c r="C67" s="461"/>
      <c r="D67" s="461"/>
      <c r="E67" s="469"/>
      <c r="F67" s="461"/>
      <c r="G67" s="461"/>
      <c r="H67" s="461"/>
      <c r="I67" s="461"/>
      <c r="J67" s="461"/>
      <c r="K67" s="461"/>
      <c r="L67" s="461"/>
      <c r="M67" s="461"/>
      <c r="N67" s="461"/>
      <c r="O67" s="461"/>
      <c r="P67" s="461"/>
      <c r="Q67" s="461"/>
      <c r="R67" s="469"/>
      <c r="S67" s="530"/>
      <c r="T67" s="531"/>
      <c r="U67" s="531"/>
      <c r="V67" s="531"/>
      <c r="W67" s="531"/>
      <c r="X67" s="531"/>
      <c r="Y67" s="532"/>
      <c r="Z67" s="460"/>
      <c r="AA67" s="461"/>
      <c r="AB67" s="461"/>
      <c r="AC67" s="461"/>
      <c r="AD67" s="461"/>
      <c r="AE67" s="461"/>
      <c r="AF67" s="461"/>
      <c r="AG67" s="461"/>
      <c r="AH67" s="461"/>
      <c r="AI67" s="469"/>
      <c r="AJ67" s="497"/>
      <c r="AK67" s="498"/>
      <c r="AL67" s="498"/>
      <c r="AM67" s="498"/>
      <c r="AN67" s="498"/>
      <c r="AO67" s="498"/>
      <c r="AP67" s="498"/>
      <c r="AQ67" s="498"/>
      <c r="AR67" s="498"/>
      <c r="AS67" s="498"/>
      <c r="AT67" s="498"/>
      <c r="AU67" s="528"/>
    </row>
    <row r="68" spans="1:61" ht="20.100000000000001" customHeight="1">
      <c r="A68" s="462"/>
      <c r="B68" s="459"/>
      <c r="C68" s="459"/>
      <c r="D68" s="459"/>
      <c r="E68" s="463"/>
      <c r="F68" s="459"/>
      <c r="G68" s="459"/>
      <c r="H68" s="459"/>
      <c r="I68" s="459"/>
      <c r="J68" s="459"/>
      <c r="K68" s="459"/>
      <c r="L68" s="459"/>
      <c r="M68" s="459"/>
      <c r="N68" s="459"/>
      <c r="O68" s="459"/>
      <c r="P68" s="459"/>
      <c r="Q68" s="459"/>
      <c r="R68" s="463"/>
      <c r="S68" s="510"/>
      <c r="T68" s="511"/>
      <c r="U68" s="511"/>
      <c r="V68" s="511"/>
      <c r="W68" s="511"/>
      <c r="X68" s="511"/>
      <c r="Y68" s="529"/>
      <c r="Z68" s="458"/>
      <c r="AA68" s="459"/>
      <c r="AB68" s="459"/>
      <c r="AC68" s="459"/>
      <c r="AD68" s="459"/>
      <c r="AE68" s="459"/>
      <c r="AF68" s="459"/>
      <c r="AG68" s="459"/>
      <c r="AH68" s="459"/>
      <c r="AI68" s="463"/>
      <c r="AJ68" s="494"/>
      <c r="AK68" s="495"/>
      <c r="AL68" s="495"/>
      <c r="AM68" s="495"/>
      <c r="AN68" s="495"/>
      <c r="AO68" s="495"/>
      <c r="AP68" s="495"/>
      <c r="AQ68" s="495"/>
      <c r="AR68" s="495"/>
      <c r="AS68" s="495"/>
      <c r="AT68" s="495"/>
      <c r="AU68" s="527"/>
    </row>
    <row r="69" spans="1:61" ht="9.9499999999999993" customHeight="1">
      <c r="A69" s="407"/>
      <c r="B69" s="408"/>
      <c r="C69" s="408"/>
      <c r="D69" s="408"/>
      <c r="E69" s="552"/>
      <c r="F69" s="408"/>
      <c r="G69" s="408"/>
      <c r="H69" s="408"/>
      <c r="I69" s="408"/>
      <c r="J69" s="408"/>
      <c r="K69" s="408"/>
      <c r="L69" s="408"/>
      <c r="M69" s="408"/>
      <c r="N69" s="408"/>
      <c r="O69" s="408"/>
      <c r="P69" s="408"/>
      <c r="Q69" s="408"/>
      <c r="R69" s="552"/>
      <c r="S69" s="553"/>
      <c r="T69" s="554"/>
      <c r="U69" s="554"/>
      <c r="V69" s="554"/>
      <c r="W69" s="554"/>
      <c r="X69" s="554"/>
      <c r="Y69" s="555"/>
      <c r="Z69" s="460"/>
      <c r="AA69" s="461"/>
      <c r="AB69" s="461"/>
      <c r="AC69" s="461"/>
      <c r="AD69" s="461"/>
      <c r="AE69" s="461"/>
      <c r="AF69" s="461"/>
      <c r="AG69" s="461"/>
      <c r="AH69" s="461"/>
      <c r="AI69" s="469"/>
      <c r="AJ69" s="497"/>
      <c r="AK69" s="498"/>
      <c r="AL69" s="498"/>
      <c r="AM69" s="498"/>
      <c r="AN69" s="498"/>
      <c r="AO69" s="550"/>
      <c r="AP69" s="550"/>
      <c r="AQ69" s="550"/>
      <c r="AR69" s="550"/>
      <c r="AS69" s="550"/>
      <c r="AT69" s="550"/>
      <c r="AU69" s="551"/>
    </row>
    <row r="70" spans="1:61" ht="20.100000000000001" customHeight="1">
      <c r="A70" s="462"/>
      <c r="B70" s="459"/>
      <c r="C70" s="459"/>
      <c r="D70" s="459"/>
      <c r="E70" s="463"/>
      <c r="F70" s="459"/>
      <c r="G70" s="459"/>
      <c r="H70" s="459"/>
      <c r="I70" s="459"/>
      <c r="J70" s="459"/>
      <c r="K70" s="459"/>
      <c r="L70" s="459"/>
      <c r="M70" s="459"/>
      <c r="N70" s="459"/>
      <c r="O70" s="459"/>
      <c r="P70" s="459"/>
      <c r="Q70" s="459"/>
      <c r="R70" s="463"/>
      <c r="S70" s="510"/>
      <c r="T70" s="511"/>
      <c r="U70" s="511"/>
      <c r="V70" s="511"/>
      <c r="W70" s="511"/>
      <c r="X70" s="511"/>
      <c r="Y70" s="529"/>
      <c r="Z70" s="458"/>
      <c r="AA70" s="459"/>
      <c r="AB70" s="459"/>
      <c r="AC70" s="459"/>
      <c r="AD70" s="459"/>
      <c r="AE70" s="459"/>
      <c r="AF70" s="459"/>
      <c r="AG70" s="459"/>
      <c r="AH70" s="459"/>
      <c r="AI70" s="463"/>
      <c r="AJ70" s="494"/>
      <c r="AK70" s="495"/>
      <c r="AL70" s="495"/>
      <c r="AM70" s="495"/>
      <c r="AN70" s="495"/>
      <c r="AO70" s="495"/>
      <c r="AP70" s="495"/>
      <c r="AQ70" s="495"/>
      <c r="AR70" s="495"/>
      <c r="AS70" s="495"/>
      <c r="AT70" s="495"/>
      <c r="AU70" s="527"/>
    </row>
    <row r="71" spans="1:61" ht="9.9499999999999993" customHeight="1">
      <c r="A71" s="285"/>
      <c r="B71" s="286"/>
      <c r="C71" s="286"/>
      <c r="D71" s="286"/>
      <c r="E71" s="464"/>
      <c r="F71" s="286"/>
      <c r="G71" s="286"/>
      <c r="H71" s="286"/>
      <c r="I71" s="286"/>
      <c r="J71" s="286"/>
      <c r="K71" s="286"/>
      <c r="L71" s="286"/>
      <c r="M71" s="286"/>
      <c r="N71" s="286"/>
      <c r="O71" s="286"/>
      <c r="P71" s="286"/>
      <c r="Q71" s="286"/>
      <c r="R71" s="464"/>
      <c r="S71" s="512"/>
      <c r="T71" s="281"/>
      <c r="U71" s="281"/>
      <c r="V71" s="281"/>
      <c r="W71" s="281"/>
      <c r="X71" s="281"/>
      <c r="Y71" s="653"/>
      <c r="Z71" s="535"/>
      <c r="AA71" s="286"/>
      <c r="AB71" s="286"/>
      <c r="AC71" s="286"/>
      <c r="AD71" s="286"/>
      <c r="AE71" s="286"/>
      <c r="AF71" s="286"/>
      <c r="AG71" s="286"/>
      <c r="AH71" s="286"/>
      <c r="AI71" s="464"/>
      <c r="AJ71" s="654"/>
      <c r="AK71" s="317"/>
      <c r="AL71" s="317"/>
      <c r="AM71" s="317"/>
      <c r="AN71" s="317"/>
      <c r="AO71" s="317"/>
      <c r="AP71" s="317"/>
      <c r="AQ71" s="317"/>
      <c r="AR71" s="317"/>
      <c r="AS71" s="317"/>
      <c r="AT71" s="317"/>
      <c r="AU71" s="346"/>
    </row>
    <row r="72" spans="1:61" ht="9.9499999999999993" customHeight="1">
      <c r="A72" s="150"/>
      <c r="B72" s="150"/>
      <c r="C72" s="150"/>
      <c r="D72" s="150"/>
      <c r="E72" s="150"/>
      <c r="F72" s="151"/>
      <c r="G72" s="151"/>
      <c r="H72" s="151"/>
      <c r="I72" s="151"/>
      <c r="J72" s="151"/>
      <c r="K72" s="151"/>
      <c r="L72" s="151"/>
      <c r="M72" s="151"/>
      <c r="N72" s="151"/>
      <c r="O72" s="151"/>
      <c r="P72" s="151"/>
      <c r="Q72" s="151"/>
      <c r="R72" s="151"/>
      <c r="S72" s="135"/>
      <c r="T72" s="135"/>
      <c r="U72" s="135"/>
      <c r="V72" s="135"/>
      <c r="W72" s="135"/>
      <c r="X72" s="135"/>
      <c r="Y72" s="135"/>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row>
    <row r="73" spans="1:61" ht="13.7" customHeight="1">
      <c r="A73" s="144">
        <v>10</v>
      </c>
      <c r="B73" s="152" t="s">
        <v>282</v>
      </c>
      <c r="C73" s="144"/>
      <c r="D73" s="144"/>
      <c r="E73" s="144"/>
      <c r="F73" s="144"/>
      <c r="G73" s="144"/>
      <c r="H73" s="144"/>
      <c r="I73" s="144"/>
      <c r="J73"/>
      <c r="K73"/>
      <c r="L73"/>
      <c r="M73"/>
      <c r="N73"/>
      <c r="O73" s="151"/>
      <c r="P73" s="151"/>
      <c r="Q73" s="151"/>
      <c r="R73" s="151"/>
      <c r="S73" s="135"/>
      <c r="T73" s="135"/>
      <c r="U73" s="135"/>
      <c r="V73" s="135"/>
      <c r="W73" s="135"/>
      <c r="X73" s="135"/>
      <c r="Y73" s="135"/>
      <c r="Z73" s="151"/>
      <c r="AA73" s="151"/>
      <c r="AB73" s="151"/>
      <c r="AC73" s="151"/>
      <c r="AD73" s="151"/>
      <c r="AE73" s="151"/>
      <c r="AF73" s="151"/>
      <c r="AG73" s="151"/>
      <c r="AH73" s="151"/>
      <c r="AI73" s="151"/>
      <c r="AJ73" s="151"/>
      <c r="AK73" s="151"/>
      <c r="AL73" s="151"/>
      <c r="AM73" s="151"/>
      <c r="AN73" s="151"/>
      <c r="AO73" s="151"/>
      <c r="AP73" s="151"/>
      <c r="AQ73" s="151"/>
      <c r="AR73" s="151"/>
      <c r="AS73" s="151"/>
      <c r="AT73" s="151"/>
      <c r="AU73" s="151"/>
    </row>
    <row r="74" spans="1:61" customFormat="1" ht="19.7" customHeight="1">
      <c r="A74" s="541" t="s">
        <v>283</v>
      </c>
      <c r="B74" s="542"/>
      <c r="C74" s="542"/>
      <c r="D74" s="542"/>
      <c r="E74" s="543"/>
      <c r="F74" s="619"/>
      <c r="G74" s="620"/>
      <c r="H74" s="620"/>
      <c r="I74" s="620"/>
      <c r="J74" s="620"/>
      <c r="K74" s="620"/>
      <c r="L74" s="620"/>
      <c r="M74" s="620"/>
      <c r="N74" s="620"/>
      <c r="O74" s="620"/>
      <c r="P74" s="620"/>
      <c r="Q74" s="620"/>
      <c r="R74" s="620"/>
      <c r="S74" s="620"/>
      <c r="T74" s="620"/>
      <c r="U74" s="620"/>
      <c r="V74" s="620"/>
      <c r="W74" s="620"/>
      <c r="X74" s="620"/>
      <c r="Y74" s="620"/>
      <c r="Z74" s="620"/>
      <c r="AA74" s="621"/>
      <c r="AB74" s="625" t="s">
        <v>284</v>
      </c>
      <c r="AC74" s="542"/>
      <c r="AD74" s="542"/>
      <c r="AE74" s="542"/>
      <c r="AF74" s="542"/>
      <c r="AG74" s="542"/>
      <c r="AH74" s="542"/>
      <c r="AI74" s="542"/>
      <c r="AJ74" s="542"/>
      <c r="AK74" s="542"/>
      <c r="AL74" s="543"/>
      <c r="AM74" s="640"/>
      <c r="AN74" s="620"/>
      <c r="AO74" s="620"/>
      <c r="AP74" s="620"/>
      <c r="AQ74" s="620"/>
      <c r="AR74" s="620"/>
      <c r="AS74" s="620"/>
      <c r="AT74" s="620"/>
      <c r="AU74" s="621"/>
    </row>
    <row r="75" spans="1:61" customFormat="1" ht="18.600000000000001" customHeight="1">
      <c r="A75" s="544"/>
      <c r="B75" s="545"/>
      <c r="C75" s="545"/>
      <c r="D75" s="545"/>
      <c r="E75" s="546"/>
      <c r="F75" s="622"/>
      <c r="G75" s="623"/>
      <c r="H75" s="623"/>
      <c r="I75" s="623"/>
      <c r="J75" s="623"/>
      <c r="K75" s="623"/>
      <c r="L75" s="623"/>
      <c r="M75" s="623"/>
      <c r="N75" s="623"/>
      <c r="O75" s="623"/>
      <c r="P75" s="623"/>
      <c r="Q75" s="623"/>
      <c r="R75" s="623"/>
      <c r="S75" s="623"/>
      <c r="T75" s="623"/>
      <c r="U75" s="623"/>
      <c r="V75" s="623"/>
      <c r="W75" s="623"/>
      <c r="X75" s="623"/>
      <c r="Y75" s="623"/>
      <c r="Z75" s="623"/>
      <c r="AA75" s="624"/>
      <c r="AB75" s="545"/>
      <c r="AC75" s="545"/>
      <c r="AD75" s="545"/>
      <c r="AE75" s="545"/>
      <c r="AF75" s="545"/>
      <c r="AG75" s="545"/>
      <c r="AH75" s="545"/>
      <c r="AI75" s="545"/>
      <c r="AJ75" s="545"/>
      <c r="AK75" s="545"/>
      <c r="AL75" s="546"/>
      <c r="AM75" s="623"/>
      <c r="AN75" s="623"/>
      <c r="AO75" s="623"/>
      <c r="AP75" s="623"/>
      <c r="AQ75" s="623"/>
      <c r="AR75" s="623"/>
      <c r="AS75" s="623"/>
      <c r="AT75" s="623"/>
      <c r="AU75" s="624"/>
      <c r="AZ75" s="559"/>
      <c r="BA75" s="559"/>
      <c r="BB75" s="559"/>
      <c r="BC75" s="559"/>
      <c r="BD75" s="618"/>
      <c r="BE75" s="618"/>
      <c r="BF75" s="618"/>
      <c r="BG75" s="618"/>
      <c r="BH75" s="618"/>
      <c r="BI75" s="618"/>
    </row>
    <row r="76" spans="1:61" customFormat="1" ht="22.7" customHeight="1">
      <c r="A76" s="541" t="s">
        <v>285</v>
      </c>
      <c r="B76" s="542"/>
      <c r="C76" s="542"/>
      <c r="D76" s="542"/>
      <c r="E76" s="543"/>
      <c r="F76" s="619"/>
      <c r="G76" s="620"/>
      <c r="H76" s="620"/>
      <c r="I76" s="620"/>
      <c r="J76" s="620"/>
      <c r="K76" s="620"/>
      <c r="L76" s="620"/>
      <c r="M76" s="620"/>
      <c r="N76" s="620"/>
      <c r="O76" s="620"/>
      <c r="P76" s="620"/>
      <c r="Q76" s="620"/>
      <c r="R76" s="620"/>
      <c r="S76" s="620"/>
      <c r="T76" s="620"/>
      <c r="U76" s="620"/>
      <c r="V76" s="620"/>
      <c r="W76" s="620"/>
      <c r="X76" s="620"/>
      <c r="Y76" s="620"/>
      <c r="Z76" s="620"/>
      <c r="AA76" s="641"/>
      <c r="AB76" s="626" t="s">
        <v>286</v>
      </c>
      <c r="AC76" s="542"/>
      <c r="AD76" s="542"/>
      <c r="AE76" s="543"/>
      <c r="AF76" s="628" t="s">
        <v>287</v>
      </c>
      <c r="AG76" s="629"/>
      <c r="AH76" s="629"/>
      <c r="AI76" s="629"/>
      <c r="AJ76" s="629"/>
      <c r="AK76" s="630"/>
      <c r="AL76" s="634"/>
      <c r="AM76" s="635"/>
      <c r="AN76" s="635"/>
      <c r="AO76" s="635"/>
      <c r="AP76" s="635"/>
      <c r="AQ76" s="635"/>
      <c r="AR76" s="635"/>
      <c r="AS76" s="635"/>
      <c r="AT76" s="635"/>
      <c r="AU76" s="636"/>
      <c r="AZ76" s="559"/>
      <c r="BA76" s="559"/>
      <c r="BB76" s="559"/>
      <c r="BC76" s="559"/>
      <c r="BD76" s="618"/>
      <c r="BE76" s="618"/>
      <c r="BF76" s="618"/>
      <c r="BG76" s="618"/>
      <c r="BH76" s="618"/>
      <c r="BI76" s="618"/>
    </row>
    <row r="77" spans="1:61" customFormat="1" ht="19.7" customHeight="1">
      <c r="A77" s="544"/>
      <c r="B77" s="545"/>
      <c r="C77" s="545"/>
      <c r="D77" s="545"/>
      <c r="E77" s="546"/>
      <c r="F77" s="622"/>
      <c r="G77" s="623"/>
      <c r="H77" s="623"/>
      <c r="I77" s="623"/>
      <c r="J77" s="623"/>
      <c r="K77" s="623"/>
      <c r="L77" s="623"/>
      <c r="M77" s="623"/>
      <c r="N77" s="623"/>
      <c r="O77" s="623"/>
      <c r="P77" s="623"/>
      <c r="Q77" s="623"/>
      <c r="R77" s="623"/>
      <c r="S77" s="623"/>
      <c r="T77" s="623"/>
      <c r="U77" s="623"/>
      <c r="V77" s="623"/>
      <c r="W77" s="623"/>
      <c r="X77" s="623"/>
      <c r="Y77" s="623"/>
      <c r="Z77" s="623"/>
      <c r="AA77" s="642"/>
      <c r="AB77" s="627"/>
      <c r="AC77" s="545"/>
      <c r="AD77" s="545"/>
      <c r="AE77" s="546"/>
      <c r="AF77" s="631" t="s">
        <v>288</v>
      </c>
      <c r="AG77" s="632"/>
      <c r="AH77" s="632"/>
      <c r="AI77" s="632"/>
      <c r="AJ77" s="632"/>
      <c r="AK77" s="633"/>
      <c r="AL77" s="637"/>
      <c r="AM77" s="638"/>
      <c r="AN77" s="638"/>
      <c r="AO77" s="638"/>
      <c r="AP77" s="638"/>
      <c r="AQ77" s="638"/>
      <c r="AR77" s="638"/>
      <c r="AS77" s="638"/>
      <c r="AT77" s="638"/>
      <c r="AU77" s="639"/>
    </row>
    <row r="78" spans="1:61" ht="20.100000000000001" customHeight="1">
      <c r="A78" s="652" t="s">
        <v>289</v>
      </c>
      <c r="B78" s="300"/>
      <c r="C78" s="300"/>
      <c r="D78" s="300"/>
      <c r="E78" s="473"/>
      <c r="F78" s="533"/>
      <c r="G78" s="283"/>
      <c r="H78" s="283"/>
      <c r="I78" s="283"/>
      <c r="J78" s="283"/>
      <c r="K78" s="283"/>
      <c r="L78" s="283"/>
      <c r="M78" s="283"/>
      <c r="N78" s="283"/>
      <c r="O78" s="283"/>
      <c r="P78" s="283"/>
      <c r="Q78" s="283"/>
      <c r="R78" s="283"/>
      <c r="S78" s="283"/>
      <c r="T78" s="283"/>
      <c r="U78" s="283"/>
      <c r="V78" s="283"/>
      <c r="W78" s="283"/>
      <c r="X78" s="283"/>
      <c r="Y78" s="283"/>
      <c r="Z78" s="534"/>
      <c r="AA78" s="2" t="s">
        <v>290</v>
      </c>
      <c r="AB78" s="39"/>
      <c r="AC78" s="105"/>
      <c r="AD78" s="328"/>
      <c r="AE78" s="283"/>
      <c r="AF78" s="283"/>
      <c r="AG78" s="283"/>
      <c r="AH78" s="283"/>
      <c r="AI78" s="283"/>
      <c r="AJ78" s="283"/>
      <c r="AK78" s="549"/>
      <c r="AL78" s="540" t="s">
        <v>174</v>
      </c>
      <c r="AM78" s="300"/>
      <c r="AN78" s="300"/>
      <c r="AO78" s="300"/>
      <c r="AP78" s="473"/>
      <c r="AQ78" s="556"/>
      <c r="AR78" s="557"/>
      <c r="AS78" s="557"/>
      <c r="AT78" s="557"/>
      <c r="AU78" s="3" t="s">
        <v>291</v>
      </c>
    </row>
    <row r="79" spans="1:61" ht="9.9499999999999993" customHeight="1">
      <c r="A79" s="537" t="s">
        <v>89</v>
      </c>
      <c r="B79" s="538"/>
      <c r="C79" s="538"/>
      <c r="D79" s="538"/>
      <c r="E79" s="539"/>
      <c r="F79" s="535"/>
      <c r="G79" s="286"/>
      <c r="H79" s="286"/>
      <c r="I79" s="286"/>
      <c r="J79" s="286"/>
      <c r="K79" s="286"/>
      <c r="L79" s="286"/>
      <c r="M79" s="286"/>
      <c r="N79" s="286"/>
      <c r="O79" s="286"/>
      <c r="P79" s="286"/>
      <c r="Q79" s="286"/>
      <c r="R79" s="286"/>
      <c r="S79" s="286"/>
      <c r="T79" s="286"/>
      <c r="U79" s="286"/>
      <c r="V79" s="286"/>
      <c r="W79" s="286"/>
      <c r="X79" s="286"/>
      <c r="Y79" s="286"/>
      <c r="Z79" s="536"/>
      <c r="AA79" s="547" t="s">
        <v>25</v>
      </c>
      <c r="AB79" s="362"/>
      <c r="AC79" s="548"/>
      <c r="AD79" s="286"/>
      <c r="AE79" s="286"/>
      <c r="AF79" s="286"/>
      <c r="AG79" s="286"/>
      <c r="AH79" s="286"/>
      <c r="AI79" s="286"/>
      <c r="AJ79" s="286"/>
      <c r="AK79" s="464"/>
      <c r="AL79" s="72" t="s">
        <v>169</v>
      </c>
      <c r="AM79" s="51"/>
      <c r="AN79" s="51"/>
      <c r="AO79" s="51"/>
      <c r="AP79" s="130"/>
      <c r="AQ79" s="51"/>
      <c r="AR79" s="51"/>
      <c r="AS79" s="51"/>
      <c r="AT79" s="51"/>
      <c r="AU79" s="153" t="s">
        <v>101</v>
      </c>
    </row>
    <row r="85" spans="9:9">
      <c r="I85" s="154"/>
    </row>
  </sheetData>
  <sheetProtection algorithmName="SHA-512" hashValue="xzjjWubtLNo+pSDQ8NgzD4MNffpiZFxSbqEgFCGGo/HWn35aVwpj1ExKZexjKK0zrEtAcHMMnar2FFro12yYCg==" saltValue="O1Ppz+tx/d/w9YGd/BUEtg==" spinCount="100000" sheet="1" objects="1" scenarios="1"/>
  <mergeCells count="216">
    <mergeCell ref="A78:E78"/>
    <mergeCell ref="AH42:AI43"/>
    <mergeCell ref="AH50:AI51"/>
    <mergeCell ref="AM42:AP43"/>
    <mergeCell ref="A70:E71"/>
    <mergeCell ref="F70:R71"/>
    <mergeCell ref="S70:Y71"/>
    <mergeCell ref="Z70:AI71"/>
    <mergeCell ref="AJ70:AU71"/>
    <mergeCell ref="A46:O46"/>
    <mergeCell ref="S62:Y63"/>
    <mergeCell ref="A60:E61"/>
    <mergeCell ref="F60:R61"/>
    <mergeCell ref="S60:Y61"/>
    <mergeCell ref="A59:E59"/>
    <mergeCell ref="F59:R59"/>
    <mergeCell ref="S59:Y59"/>
    <mergeCell ref="Z58:AI58"/>
    <mergeCell ref="A58:E58"/>
    <mergeCell ref="F58:R58"/>
    <mergeCell ref="S58:Y58"/>
    <mergeCell ref="P55:T55"/>
    <mergeCell ref="A47:O47"/>
    <mergeCell ref="F54:N55"/>
    <mergeCell ref="AM48:AP49"/>
    <mergeCell ref="AK52:AL53"/>
    <mergeCell ref="AE52:AI53"/>
    <mergeCell ref="AS48:AT49"/>
    <mergeCell ref="AC50:AF51"/>
    <mergeCell ref="AM50:AP51"/>
    <mergeCell ref="AS50:AT51"/>
    <mergeCell ref="AS40:AT41"/>
    <mergeCell ref="AS42:AT43"/>
    <mergeCell ref="AH40:AI41"/>
    <mergeCell ref="AC46:AU46"/>
    <mergeCell ref="AC47:AU47"/>
    <mergeCell ref="AH48:AI49"/>
    <mergeCell ref="AM40:AP41"/>
    <mergeCell ref="AT53:AU53"/>
    <mergeCell ref="AZ75:BC76"/>
    <mergeCell ref="BD75:BI75"/>
    <mergeCell ref="BD76:BI76"/>
    <mergeCell ref="F74:AA75"/>
    <mergeCell ref="AB74:AL75"/>
    <mergeCell ref="AB76:AE77"/>
    <mergeCell ref="AF76:AK76"/>
    <mergeCell ref="AF77:AK77"/>
    <mergeCell ref="AL76:AU76"/>
    <mergeCell ref="AL77:AU77"/>
    <mergeCell ref="AM74:AU75"/>
    <mergeCell ref="F76:AA77"/>
    <mergeCell ref="AD24:AE25"/>
    <mergeCell ref="A21:B21"/>
    <mergeCell ref="AJ58:AU58"/>
    <mergeCell ref="AJ59:AU59"/>
    <mergeCell ref="AJ60:AU61"/>
    <mergeCell ref="Z62:AI63"/>
    <mergeCell ref="AJ62:AU63"/>
    <mergeCell ref="AK54:AK55"/>
    <mergeCell ref="Z64:AI65"/>
    <mergeCell ref="A62:E63"/>
    <mergeCell ref="F62:R63"/>
    <mergeCell ref="Z59:AI59"/>
    <mergeCell ref="Z60:AI61"/>
    <mergeCell ref="AT55:AU55"/>
    <mergeCell ref="P39:AB39"/>
    <mergeCell ref="AR30:AT31"/>
    <mergeCell ref="A28:E28"/>
    <mergeCell ref="F28:X29"/>
    <mergeCell ref="Y28:AA29"/>
    <mergeCell ref="AD28:AE29"/>
    <mergeCell ref="AI28:AK29"/>
    <mergeCell ref="AN28:AO29"/>
    <mergeCell ref="AR32:AT33"/>
    <mergeCell ref="AD30:AE31"/>
    <mergeCell ref="AK8:AU8"/>
    <mergeCell ref="AR23:AU23"/>
    <mergeCell ref="F22:X22"/>
    <mergeCell ref="Y22:AG22"/>
    <mergeCell ref="AI22:AQ22"/>
    <mergeCell ref="F23:X23"/>
    <mergeCell ref="Y23:AG23"/>
    <mergeCell ref="AI23:AQ23"/>
    <mergeCell ref="AR22:AU22"/>
    <mergeCell ref="C20:AH20"/>
    <mergeCell ref="AH18:AM18"/>
    <mergeCell ref="AN17:AU18"/>
    <mergeCell ref="X8:AA8"/>
    <mergeCell ref="AB8:AE8"/>
    <mergeCell ref="C21:AU21"/>
    <mergeCell ref="G17:O18"/>
    <mergeCell ref="P17:T17"/>
    <mergeCell ref="U17:X18"/>
    <mergeCell ref="AA17:AB18"/>
    <mergeCell ref="C17:F17"/>
    <mergeCell ref="AI30:AK31"/>
    <mergeCell ref="AN30:AO31"/>
    <mergeCell ref="AR28:AT29"/>
    <mergeCell ref="A26:E26"/>
    <mergeCell ref="F26:X27"/>
    <mergeCell ref="Y26:AA27"/>
    <mergeCell ref="AD26:AE27"/>
    <mergeCell ref="AI26:AK27"/>
    <mergeCell ref="AN26:AO27"/>
    <mergeCell ref="AR26:AT27"/>
    <mergeCell ref="A24:E24"/>
    <mergeCell ref="F24:X25"/>
    <mergeCell ref="Y24:AA25"/>
    <mergeCell ref="C10:I11"/>
    <mergeCell ref="J10:AI11"/>
    <mergeCell ref="AE17:AF18"/>
    <mergeCell ref="AC7:AE7"/>
    <mergeCell ref="AF7:AJ7"/>
    <mergeCell ref="AH17:AM17"/>
    <mergeCell ref="K13:AU14"/>
    <mergeCell ref="C18:F18"/>
    <mergeCell ref="P18:T18"/>
    <mergeCell ref="AJ10:AJ11"/>
    <mergeCell ref="AK10:AU11"/>
    <mergeCell ref="AK7:AT7"/>
    <mergeCell ref="C16:M16"/>
    <mergeCell ref="AF8:AJ8"/>
    <mergeCell ref="C13:J13"/>
    <mergeCell ref="C14:J14"/>
    <mergeCell ref="C8:G8"/>
    <mergeCell ref="H8:J8"/>
    <mergeCell ref="K8:M8"/>
    <mergeCell ref="N8:P8"/>
    <mergeCell ref="R8:W8"/>
    <mergeCell ref="A1:AS1"/>
    <mergeCell ref="A2:AS2"/>
    <mergeCell ref="C4:H5"/>
    <mergeCell ref="I4:R5"/>
    <mergeCell ref="S4:U5"/>
    <mergeCell ref="V4:AH5"/>
    <mergeCell ref="AI4:AK4"/>
    <mergeCell ref="AI5:AK5"/>
    <mergeCell ref="C7:G7"/>
    <mergeCell ref="H7:I7"/>
    <mergeCell ref="K7:L7"/>
    <mergeCell ref="N7:O7"/>
    <mergeCell ref="R7:W7"/>
    <mergeCell ref="Y7:AA7"/>
    <mergeCell ref="AJ64:AU65"/>
    <mergeCell ref="A64:E65"/>
    <mergeCell ref="F64:R65"/>
    <mergeCell ref="S64:Y65"/>
    <mergeCell ref="F78:Z79"/>
    <mergeCell ref="A79:E79"/>
    <mergeCell ref="AL78:AP78"/>
    <mergeCell ref="A50:O51"/>
    <mergeCell ref="A48:O49"/>
    <mergeCell ref="A76:E77"/>
    <mergeCell ref="A74:E75"/>
    <mergeCell ref="AA79:AC79"/>
    <mergeCell ref="AD78:AK79"/>
    <mergeCell ref="AJ68:AU69"/>
    <mergeCell ref="A68:E69"/>
    <mergeCell ref="F68:R69"/>
    <mergeCell ref="S68:Y69"/>
    <mergeCell ref="Z68:AI69"/>
    <mergeCell ref="AJ66:AU67"/>
    <mergeCell ref="A66:E67"/>
    <mergeCell ref="F66:R67"/>
    <mergeCell ref="S66:Y67"/>
    <mergeCell ref="Z66:AI67"/>
    <mergeCell ref="AQ78:AT78"/>
    <mergeCell ref="U54:W55"/>
    <mergeCell ref="Z54:AA55"/>
    <mergeCell ref="AT54:AU54"/>
    <mergeCell ref="U52:W53"/>
    <mergeCell ref="Z52:AA53"/>
    <mergeCell ref="AT52:AU52"/>
    <mergeCell ref="AE54:AI55"/>
    <mergeCell ref="AN52:AP52"/>
    <mergeCell ref="AN53:AP53"/>
    <mergeCell ref="AN54:AP54"/>
    <mergeCell ref="AN55:AP55"/>
    <mergeCell ref="AR52:AS53"/>
    <mergeCell ref="AR54:AS55"/>
    <mergeCell ref="P46:AB46"/>
    <mergeCell ref="P47:AB47"/>
    <mergeCell ref="P48:AB49"/>
    <mergeCell ref="P50:AB51"/>
    <mergeCell ref="P40:AB41"/>
    <mergeCell ref="P42:AB43"/>
    <mergeCell ref="AL48:AL49"/>
    <mergeCell ref="AL50:AL51"/>
    <mergeCell ref="P53:T53"/>
    <mergeCell ref="AC40:AF41"/>
    <mergeCell ref="AC42:AF43"/>
    <mergeCell ref="AC48:AF49"/>
    <mergeCell ref="AI24:AK25"/>
    <mergeCell ref="AN24:AO25"/>
    <mergeCell ref="AR24:AT25"/>
    <mergeCell ref="A42:O43"/>
    <mergeCell ref="A39:O39"/>
    <mergeCell ref="A40:O41"/>
    <mergeCell ref="Y34:AQ34"/>
    <mergeCell ref="A38:O38"/>
    <mergeCell ref="AC38:AU38"/>
    <mergeCell ref="P38:AB38"/>
    <mergeCell ref="A32:E32"/>
    <mergeCell ref="F32:X33"/>
    <mergeCell ref="Y32:AA33"/>
    <mergeCell ref="AD32:AE33"/>
    <mergeCell ref="AI32:AK33"/>
    <mergeCell ref="AN32:AO33"/>
    <mergeCell ref="AR34:AT35"/>
    <mergeCell ref="A30:E30"/>
    <mergeCell ref="F30:X31"/>
    <mergeCell ref="Y30:AA31"/>
    <mergeCell ref="AH37:AU37"/>
    <mergeCell ref="AL40:AL41"/>
    <mergeCell ref="AL42:AL43"/>
    <mergeCell ref="AC39:AU39"/>
  </mergeCells>
  <phoneticPr fontId="2"/>
  <conditionalFormatting sqref="AK7">
    <cfRule type="cellIs" dxfId="0" priority="1" operator="equal">
      <formula>"0"</formula>
    </cfRule>
  </conditionalFormatting>
  <dataValidations disablePrompts="1" count="1">
    <dataValidation type="list" allowBlank="1" showInputMessage="1" showErrorMessage="1" sqref="A5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6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10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4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7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71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4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8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2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5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9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2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6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200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3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7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6557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10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4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8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71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5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8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2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6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9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3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6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200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4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7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A5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A6557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10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4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7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71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5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8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2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5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9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3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6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200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3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7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xr:uid="{00000000-0002-0000-0100-000000000000}">
      <formula1>"□,■"</formula1>
    </dataValidation>
  </dataValidations>
  <printOptions horizontalCentered="1"/>
  <pageMargins left="3.937007874015748E-2" right="3.937007874015748E-2" top="0.19685039370078741" bottom="0.15748031496062992"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35" r:id="rId4" name="Check Box 87">
              <controlPr defaultSize="0" autoFill="0" autoLine="0" autoPict="0">
                <anchor moveWithCells="1">
                  <from>
                    <xdr:col>43</xdr:col>
                    <xdr:colOff>85725</xdr:colOff>
                    <xdr:row>51</xdr:row>
                    <xdr:rowOff>47625</xdr:rowOff>
                  </from>
                  <to>
                    <xdr:col>45</xdr:col>
                    <xdr:colOff>66675</xdr:colOff>
                    <xdr:row>52</xdr:row>
                    <xdr:rowOff>142875</xdr:rowOff>
                  </to>
                </anchor>
              </controlPr>
            </control>
          </mc:Choice>
        </mc:AlternateContent>
        <mc:AlternateContent xmlns:mc="http://schemas.openxmlformats.org/markup-compatibility/2006">
          <mc:Choice Requires="x14">
            <control shapeId="2136" r:id="rId5" name="Check Box 88">
              <controlPr defaultSize="0" autoFill="0" autoLine="0" autoPict="0">
                <anchor moveWithCells="1">
                  <from>
                    <xdr:col>43</xdr:col>
                    <xdr:colOff>85725</xdr:colOff>
                    <xdr:row>53</xdr:row>
                    <xdr:rowOff>47625</xdr:rowOff>
                  </from>
                  <to>
                    <xdr:col>45</xdr:col>
                    <xdr:colOff>66675</xdr:colOff>
                    <xdr:row>54</xdr:row>
                    <xdr:rowOff>142875</xdr:rowOff>
                  </to>
                </anchor>
              </controlPr>
            </control>
          </mc:Choice>
        </mc:AlternateContent>
        <mc:AlternateContent xmlns:mc="http://schemas.openxmlformats.org/markup-compatibility/2006">
          <mc:Choice Requires="x14">
            <control shapeId="2141" r:id="rId6" name="Check Box 93">
              <controlPr defaultSize="0" autoFill="0" autoLine="0" autoPict="0">
                <anchor moveWithCells="1">
                  <from>
                    <xdr:col>36</xdr:col>
                    <xdr:colOff>85725</xdr:colOff>
                    <xdr:row>51</xdr:row>
                    <xdr:rowOff>47625</xdr:rowOff>
                  </from>
                  <to>
                    <xdr:col>38</xdr:col>
                    <xdr:colOff>66675</xdr:colOff>
                    <xdr:row>52</xdr:row>
                    <xdr:rowOff>142875</xdr:rowOff>
                  </to>
                </anchor>
              </controlPr>
            </control>
          </mc:Choice>
        </mc:AlternateContent>
        <mc:AlternateContent xmlns:mc="http://schemas.openxmlformats.org/markup-compatibility/2006">
          <mc:Choice Requires="x14">
            <control shapeId="2142" r:id="rId7" name="Check Box 94">
              <controlPr defaultSize="0" autoFill="0" autoLine="0" autoPict="0">
                <anchor moveWithCells="1">
                  <from>
                    <xdr:col>36</xdr:col>
                    <xdr:colOff>85725</xdr:colOff>
                    <xdr:row>53</xdr:row>
                    <xdr:rowOff>47625</xdr:rowOff>
                  </from>
                  <to>
                    <xdr:col>38</xdr:col>
                    <xdr:colOff>66675</xdr:colOff>
                    <xdr:row>54</xdr:row>
                    <xdr:rowOff>142875</xdr:rowOff>
                  </to>
                </anchor>
              </controlPr>
            </control>
          </mc:Choice>
        </mc:AlternateContent>
        <mc:AlternateContent xmlns:mc="http://schemas.openxmlformats.org/markup-compatibility/2006">
          <mc:Choice Requires="x14">
            <control shapeId="2144" r:id="rId8" name="Check Box 96">
              <controlPr defaultSize="0" autoFill="0" autoLine="0" autoPict="0">
                <anchor moveWithCells="1">
                  <from>
                    <xdr:col>10</xdr:col>
                    <xdr:colOff>0</xdr:colOff>
                    <xdr:row>35</xdr:row>
                    <xdr:rowOff>85725</xdr:rowOff>
                  </from>
                  <to>
                    <xdr:col>11</xdr:col>
                    <xdr:colOff>123825</xdr:colOff>
                    <xdr:row>36</xdr:row>
                    <xdr:rowOff>219075</xdr:rowOff>
                  </to>
                </anchor>
              </controlPr>
            </control>
          </mc:Choice>
        </mc:AlternateContent>
        <mc:AlternateContent xmlns:mc="http://schemas.openxmlformats.org/markup-compatibility/2006">
          <mc:Choice Requires="x14">
            <control shapeId="2145" r:id="rId9" name="Check Box 97">
              <controlPr defaultSize="0" autoFill="0" autoLine="0" autoPict="0">
                <anchor moveWithCells="1">
                  <from>
                    <xdr:col>14</xdr:col>
                    <xdr:colOff>123825</xdr:colOff>
                    <xdr:row>35</xdr:row>
                    <xdr:rowOff>104775</xdr:rowOff>
                  </from>
                  <to>
                    <xdr:col>16</xdr:col>
                    <xdr:colOff>114300</xdr:colOff>
                    <xdr:row>36</xdr:row>
                    <xdr:rowOff>219075</xdr:rowOff>
                  </to>
                </anchor>
              </controlPr>
            </control>
          </mc:Choice>
        </mc:AlternateContent>
        <mc:AlternateContent xmlns:mc="http://schemas.openxmlformats.org/markup-compatibility/2006">
          <mc:Choice Requires="x14">
            <control shapeId="2152" r:id="rId10" name="Check Box 104">
              <controlPr defaultSize="0" autoFill="0" autoLine="0" autoPict="0">
                <anchor moveWithCells="1">
                  <from>
                    <xdr:col>37</xdr:col>
                    <xdr:colOff>76200</xdr:colOff>
                    <xdr:row>3</xdr:row>
                    <xdr:rowOff>9525</xdr:rowOff>
                  </from>
                  <to>
                    <xdr:col>38</xdr:col>
                    <xdr:colOff>152400</xdr:colOff>
                    <xdr:row>4</xdr:row>
                    <xdr:rowOff>19050</xdr:rowOff>
                  </to>
                </anchor>
              </controlPr>
            </control>
          </mc:Choice>
        </mc:AlternateContent>
        <mc:AlternateContent xmlns:mc="http://schemas.openxmlformats.org/markup-compatibility/2006">
          <mc:Choice Requires="x14">
            <control shapeId="2153" r:id="rId11" name="Check Box 105">
              <controlPr defaultSize="0" autoFill="0" autoLine="0" autoPict="0">
                <anchor moveWithCells="1">
                  <from>
                    <xdr:col>40</xdr:col>
                    <xdr:colOff>66675</xdr:colOff>
                    <xdr:row>3</xdr:row>
                    <xdr:rowOff>0</xdr:rowOff>
                  </from>
                  <to>
                    <xdr:col>41</xdr:col>
                    <xdr:colOff>142875</xdr:colOff>
                    <xdr:row>4</xdr:row>
                    <xdr:rowOff>9525</xdr:rowOff>
                  </to>
                </anchor>
              </controlPr>
            </control>
          </mc:Choice>
        </mc:AlternateContent>
        <mc:AlternateContent xmlns:mc="http://schemas.openxmlformats.org/markup-compatibility/2006">
          <mc:Choice Requires="x14">
            <control shapeId="2154" r:id="rId12" name="Check Box 106">
              <controlPr defaultSize="0" autoFill="0" autoLine="0" autoPict="0">
                <anchor moveWithCells="1">
                  <from>
                    <xdr:col>27</xdr:col>
                    <xdr:colOff>95250</xdr:colOff>
                    <xdr:row>6</xdr:row>
                    <xdr:rowOff>47625</xdr:rowOff>
                  </from>
                  <to>
                    <xdr:col>29</xdr:col>
                    <xdr:colOff>9525</xdr:colOff>
                    <xdr:row>6</xdr:row>
                    <xdr:rowOff>247650</xdr:rowOff>
                  </to>
                </anchor>
              </controlPr>
            </control>
          </mc:Choice>
        </mc:AlternateContent>
        <mc:AlternateContent xmlns:mc="http://schemas.openxmlformats.org/markup-compatibility/2006">
          <mc:Choice Requires="x14">
            <control shapeId="2155" r:id="rId13" name="Check Box 107">
              <controlPr defaultSize="0" autoFill="0" autoLine="0" autoPict="0">
                <anchor moveWithCells="1">
                  <from>
                    <xdr:col>23</xdr:col>
                    <xdr:colOff>76200</xdr:colOff>
                    <xdr:row>6</xdr:row>
                    <xdr:rowOff>38100</xdr:rowOff>
                  </from>
                  <to>
                    <xdr:col>24</xdr:col>
                    <xdr:colOff>114300</xdr:colOff>
                    <xdr:row>6</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62"/>
  <sheetViews>
    <sheetView showGridLines="0" view="pageBreakPreview" zoomScale="115" zoomScaleNormal="100" zoomScaleSheetLayoutView="115" workbookViewId="0">
      <selection activeCell="B12" sqref="B12:AJ12"/>
    </sheetView>
  </sheetViews>
  <sheetFormatPr defaultRowHeight="13.5"/>
  <cols>
    <col min="1" max="37" width="2.625" style="158" customWidth="1"/>
    <col min="38" max="256" width="8.875" style="158"/>
    <col min="257" max="293" width="2.625" style="158" customWidth="1"/>
    <col min="294" max="512" width="8.875" style="158"/>
    <col min="513" max="549" width="2.625" style="158" customWidth="1"/>
    <col min="550" max="768" width="8.875" style="158"/>
    <col min="769" max="805" width="2.625" style="158" customWidth="1"/>
    <col min="806" max="1024" width="8.875" style="158"/>
    <col min="1025" max="1061" width="2.625" style="158" customWidth="1"/>
    <col min="1062" max="1280" width="8.875" style="158"/>
    <col min="1281" max="1317" width="2.625" style="158" customWidth="1"/>
    <col min="1318" max="1536" width="8.875" style="158"/>
    <col min="1537" max="1573" width="2.625" style="158" customWidth="1"/>
    <col min="1574" max="1792" width="8.875" style="158"/>
    <col min="1793" max="1829" width="2.625" style="158" customWidth="1"/>
    <col min="1830" max="2048" width="8.875" style="158"/>
    <col min="2049" max="2085" width="2.625" style="158" customWidth="1"/>
    <col min="2086" max="2304" width="8.875" style="158"/>
    <col min="2305" max="2341" width="2.625" style="158" customWidth="1"/>
    <col min="2342" max="2560" width="8.875" style="158"/>
    <col min="2561" max="2597" width="2.625" style="158" customWidth="1"/>
    <col min="2598" max="2816" width="8.875" style="158"/>
    <col min="2817" max="2853" width="2.625" style="158" customWidth="1"/>
    <col min="2854" max="3072" width="8.875" style="158"/>
    <col min="3073" max="3109" width="2.625" style="158" customWidth="1"/>
    <col min="3110" max="3328" width="8.875" style="158"/>
    <col min="3329" max="3365" width="2.625" style="158" customWidth="1"/>
    <col min="3366" max="3584" width="8.875" style="158"/>
    <col min="3585" max="3621" width="2.625" style="158" customWidth="1"/>
    <col min="3622" max="3840" width="8.875" style="158"/>
    <col min="3841" max="3877" width="2.625" style="158" customWidth="1"/>
    <col min="3878" max="4096" width="8.875" style="158"/>
    <col min="4097" max="4133" width="2.625" style="158" customWidth="1"/>
    <col min="4134" max="4352" width="8.875" style="158"/>
    <col min="4353" max="4389" width="2.625" style="158" customWidth="1"/>
    <col min="4390" max="4608" width="8.875" style="158"/>
    <col min="4609" max="4645" width="2.625" style="158" customWidth="1"/>
    <col min="4646" max="4864" width="8.875" style="158"/>
    <col min="4865" max="4901" width="2.625" style="158" customWidth="1"/>
    <col min="4902" max="5120" width="8.875" style="158"/>
    <col min="5121" max="5157" width="2.625" style="158" customWidth="1"/>
    <col min="5158" max="5376" width="8.875" style="158"/>
    <col min="5377" max="5413" width="2.625" style="158" customWidth="1"/>
    <col min="5414" max="5632" width="8.875" style="158"/>
    <col min="5633" max="5669" width="2.625" style="158" customWidth="1"/>
    <col min="5670" max="5888" width="8.875" style="158"/>
    <col min="5889" max="5925" width="2.625" style="158" customWidth="1"/>
    <col min="5926" max="6144" width="8.875" style="158"/>
    <col min="6145" max="6181" width="2.625" style="158" customWidth="1"/>
    <col min="6182" max="6400" width="8.875" style="158"/>
    <col min="6401" max="6437" width="2.625" style="158" customWidth="1"/>
    <col min="6438" max="6656" width="8.875" style="158"/>
    <col min="6657" max="6693" width="2.625" style="158" customWidth="1"/>
    <col min="6694" max="6912" width="8.875" style="158"/>
    <col min="6913" max="6949" width="2.625" style="158" customWidth="1"/>
    <col min="6950" max="7168" width="8.875" style="158"/>
    <col min="7169" max="7205" width="2.625" style="158" customWidth="1"/>
    <col min="7206" max="7424" width="8.875" style="158"/>
    <col min="7425" max="7461" width="2.625" style="158" customWidth="1"/>
    <col min="7462" max="7680" width="8.875" style="158"/>
    <col min="7681" max="7717" width="2.625" style="158" customWidth="1"/>
    <col min="7718" max="7936" width="8.875" style="158"/>
    <col min="7937" max="7973" width="2.625" style="158" customWidth="1"/>
    <col min="7974" max="8192" width="8.875" style="158"/>
    <col min="8193" max="8229" width="2.625" style="158" customWidth="1"/>
    <col min="8230" max="8448" width="8.875" style="158"/>
    <col min="8449" max="8485" width="2.625" style="158" customWidth="1"/>
    <col min="8486" max="8704" width="8.875" style="158"/>
    <col min="8705" max="8741" width="2.625" style="158" customWidth="1"/>
    <col min="8742" max="8960" width="8.875" style="158"/>
    <col min="8961" max="8997" width="2.625" style="158" customWidth="1"/>
    <col min="8998" max="9216" width="8.875" style="158"/>
    <col min="9217" max="9253" width="2.625" style="158" customWidth="1"/>
    <col min="9254" max="9472" width="8.875" style="158"/>
    <col min="9473" max="9509" width="2.625" style="158" customWidth="1"/>
    <col min="9510" max="9728" width="8.875" style="158"/>
    <col min="9729" max="9765" width="2.625" style="158" customWidth="1"/>
    <col min="9766" max="9984" width="8.875" style="158"/>
    <col min="9985" max="10021" width="2.625" style="158" customWidth="1"/>
    <col min="10022" max="10240" width="8.875" style="158"/>
    <col min="10241" max="10277" width="2.625" style="158" customWidth="1"/>
    <col min="10278" max="10496" width="8.875" style="158"/>
    <col min="10497" max="10533" width="2.625" style="158" customWidth="1"/>
    <col min="10534" max="10752" width="8.875" style="158"/>
    <col min="10753" max="10789" width="2.625" style="158" customWidth="1"/>
    <col min="10790" max="11008" width="8.875" style="158"/>
    <col min="11009" max="11045" width="2.625" style="158" customWidth="1"/>
    <col min="11046" max="11264" width="8.875" style="158"/>
    <col min="11265" max="11301" width="2.625" style="158" customWidth="1"/>
    <col min="11302" max="11520" width="8.875" style="158"/>
    <col min="11521" max="11557" width="2.625" style="158" customWidth="1"/>
    <col min="11558" max="11776" width="8.875" style="158"/>
    <col min="11777" max="11813" width="2.625" style="158" customWidth="1"/>
    <col min="11814" max="12032" width="8.875" style="158"/>
    <col min="12033" max="12069" width="2.625" style="158" customWidth="1"/>
    <col min="12070" max="12288" width="8.875" style="158"/>
    <col min="12289" max="12325" width="2.625" style="158" customWidth="1"/>
    <col min="12326" max="12544" width="8.875" style="158"/>
    <col min="12545" max="12581" width="2.625" style="158" customWidth="1"/>
    <col min="12582" max="12800" width="8.875" style="158"/>
    <col min="12801" max="12837" width="2.625" style="158" customWidth="1"/>
    <col min="12838" max="13056" width="8.875" style="158"/>
    <col min="13057" max="13093" width="2.625" style="158" customWidth="1"/>
    <col min="13094" max="13312" width="8.875" style="158"/>
    <col min="13313" max="13349" width="2.625" style="158" customWidth="1"/>
    <col min="13350" max="13568" width="8.875" style="158"/>
    <col min="13569" max="13605" width="2.625" style="158" customWidth="1"/>
    <col min="13606" max="13824" width="8.875" style="158"/>
    <col min="13825" max="13861" width="2.625" style="158" customWidth="1"/>
    <col min="13862" max="14080" width="8.875" style="158"/>
    <col min="14081" max="14117" width="2.625" style="158" customWidth="1"/>
    <col min="14118" max="14336" width="8.875" style="158"/>
    <col min="14337" max="14373" width="2.625" style="158" customWidth="1"/>
    <col min="14374" max="14592" width="8.875" style="158"/>
    <col min="14593" max="14629" width="2.625" style="158" customWidth="1"/>
    <col min="14630" max="14848" width="8.875" style="158"/>
    <col min="14849" max="14885" width="2.625" style="158" customWidth="1"/>
    <col min="14886" max="15104" width="8.875" style="158"/>
    <col min="15105" max="15141" width="2.625" style="158" customWidth="1"/>
    <col min="15142" max="15360" width="8.875" style="158"/>
    <col min="15361" max="15397" width="2.625" style="158" customWidth="1"/>
    <col min="15398" max="15616" width="8.875" style="158"/>
    <col min="15617" max="15653" width="2.625" style="158" customWidth="1"/>
    <col min="15654" max="15872" width="8.875" style="158"/>
    <col min="15873" max="15909" width="2.625" style="158" customWidth="1"/>
    <col min="15910" max="16128" width="8.875" style="158"/>
    <col min="16129" max="16165" width="2.625" style="158" customWidth="1"/>
    <col min="16166" max="16384" width="8.875" style="158"/>
  </cols>
  <sheetData>
    <row r="1" spans="1:37" s="6" customFormat="1" ht="29.45" customHeight="1">
      <c r="A1" s="155" t="s">
        <v>292</v>
      </c>
      <c r="AG1" s="156"/>
    </row>
    <row r="2" spans="1:37" s="6" customFormat="1" ht="33" customHeight="1">
      <c r="A2" s="666" t="s">
        <v>293</v>
      </c>
      <c r="B2" s="667"/>
      <c r="C2" s="667"/>
      <c r="D2" s="667"/>
      <c r="E2" s="667"/>
      <c r="F2" s="667"/>
      <c r="G2" s="667"/>
      <c r="H2" s="667"/>
      <c r="I2" s="667"/>
      <c r="J2" s="667"/>
      <c r="K2" s="667"/>
      <c r="L2" s="667"/>
      <c r="M2" s="667"/>
      <c r="N2" s="667"/>
      <c r="O2" s="667"/>
      <c r="P2" s="667"/>
      <c r="Q2" s="667"/>
      <c r="R2" s="667"/>
      <c r="S2" s="667"/>
      <c r="T2" s="667"/>
      <c r="U2" s="667"/>
      <c r="V2" s="667"/>
      <c r="W2" s="667"/>
      <c r="X2" s="667"/>
      <c r="Y2" s="667"/>
      <c r="Z2" s="667"/>
      <c r="AA2" s="667"/>
      <c r="AB2" s="667"/>
      <c r="AC2" s="667"/>
      <c r="AD2" s="667"/>
      <c r="AE2" s="667"/>
      <c r="AF2" s="667"/>
      <c r="AG2" s="667"/>
      <c r="AH2" s="667"/>
      <c r="AI2" s="667"/>
      <c r="AJ2" s="667"/>
      <c r="AK2" s="668"/>
    </row>
    <row r="3" spans="1:37" s="6" customFormat="1" ht="12.75">
      <c r="A3" s="127"/>
      <c r="AK3" s="112"/>
    </row>
    <row r="4" spans="1:37" s="6" customFormat="1" ht="13.15" customHeight="1">
      <c r="A4" s="127"/>
      <c r="B4" s="660"/>
      <c r="C4" s="661"/>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2"/>
      <c r="AK4" s="112"/>
    </row>
    <row r="5" spans="1:37" s="6" customFormat="1" ht="13.15" customHeight="1">
      <c r="A5" s="127"/>
      <c r="B5" s="660"/>
      <c r="C5" s="661"/>
      <c r="D5" s="661"/>
      <c r="E5" s="661"/>
      <c r="F5" s="661"/>
      <c r="G5" s="661"/>
      <c r="H5" s="661"/>
      <c r="I5" s="661"/>
      <c r="J5" s="661"/>
      <c r="K5" s="661"/>
      <c r="L5" s="661"/>
      <c r="M5" s="661"/>
      <c r="N5" s="661"/>
      <c r="O5" s="661"/>
      <c r="P5" s="661"/>
      <c r="Q5" s="661"/>
      <c r="R5" s="661"/>
      <c r="S5" s="661"/>
      <c r="T5" s="661"/>
      <c r="U5" s="661"/>
      <c r="V5" s="661"/>
      <c r="W5" s="661"/>
      <c r="X5" s="661"/>
      <c r="Y5" s="661"/>
      <c r="Z5" s="661"/>
      <c r="AA5" s="661"/>
      <c r="AB5" s="661"/>
      <c r="AC5" s="661"/>
      <c r="AD5" s="661"/>
      <c r="AE5" s="661"/>
      <c r="AF5" s="661"/>
      <c r="AG5" s="661"/>
      <c r="AH5" s="661"/>
      <c r="AI5" s="661"/>
      <c r="AJ5" s="662"/>
      <c r="AK5" s="112"/>
    </row>
    <row r="6" spans="1:37" s="6" customFormat="1" ht="13.15" customHeight="1">
      <c r="A6" s="127"/>
      <c r="B6" s="660"/>
      <c r="C6" s="661"/>
      <c r="D6" s="661"/>
      <c r="E6" s="661"/>
      <c r="F6" s="661"/>
      <c r="G6" s="661"/>
      <c r="H6" s="661"/>
      <c r="I6" s="661"/>
      <c r="J6" s="661"/>
      <c r="K6" s="661"/>
      <c r="L6" s="661"/>
      <c r="M6" s="661"/>
      <c r="N6" s="661"/>
      <c r="O6" s="661"/>
      <c r="P6" s="661"/>
      <c r="Q6" s="661"/>
      <c r="R6" s="661"/>
      <c r="S6" s="661"/>
      <c r="T6" s="661"/>
      <c r="U6" s="661"/>
      <c r="V6" s="661"/>
      <c r="W6" s="661"/>
      <c r="X6" s="661"/>
      <c r="Y6" s="661"/>
      <c r="Z6" s="661"/>
      <c r="AA6" s="661"/>
      <c r="AB6" s="661"/>
      <c r="AC6" s="661"/>
      <c r="AD6" s="661"/>
      <c r="AE6" s="661"/>
      <c r="AF6" s="661"/>
      <c r="AG6" s="661"/>
      <c r="AH6" s="661"/>
      <c r="AI6" s="661"/>
      <c r="AJ6" s="662"/>
      <c r="AK6" s="112"/>
    </row>
    <row r="7" spans="1:37" s="6" customFormat="1" ht="13.15" customHeight="1">
      <c r="A7" s="127"/>
      <c r="B7" s="660"/>
      <c r="C7" s="661"/>
      <c r="D7" s="661"/>
      <c r="E7" s="661"/>
      <c r="F7" s="661"/>
      <c r="G7" s="661"/>
      <c r="H7" s="661"/>
      <c r="I7" s="661"/>
      <c r="J7" s="661"/>
      <c r="K7" s="661"/>
      <c r="L7" s="661"/>
      <c r="M7" s="661"/>
      <c r="N7" s="661"/>
      <c r="O7" s="661"/>
      <c r="P7" s="661"/>
      <c r="Q7" s="661"/>
      <c r="R7" s="661"/>
      <c r="S7" s="661"/>
      <c r="T7" s="661"/>
      <c r="U7" s="661"/>
      <c r="V7" s="661"/>
      <c r="W7" s="661"/>
      <c r="X7" s="661"/>
      <c r="Y7" s="661"/>
      <c r="Z7" s="661"/>
      <c r="AA7" s="661"/>
      <c r="AB7" s="661"/>
      <c r="AC7" s="661"/>
      <c r="AD7" s="661"/>
      <c r="AE7" s="661"/>
      <c r="AF7" s="661"/>
      <c r="AG7" s="661"/>
      <c r="AH7" s="661"/>
      <c r="AI7" s="661"/>
      <c r="AJ7" s="662"/>
      <c r="AK7" s="112"/>
    </row>
    <row r="8" spans="1:37" s="6" customFormat="1" ht="13.15" customHeight="1">
      <c r="A8" s="127"/>
      <c r="B8" s="660"/>
      <c r="C8" s="661"/>
      <c r="D8" s="661"/>
      <c r="E8" s="661"/>
      <c r="F8" s="661"/>
      <c r="G8" s="661"/>
      <c r="H8" s="661"/>
      <c r="I8" s="661"/>
      <c r="J8" s="661"/>
      <c r="K8" s="661"/>
      <c r="L8" s="661"/>
      <c r="M8" s="661"/>
      <c r="N8" s="661"/>
      <c r="O8" s="661"/>
      <c r="P8" s="661"/>
      <c r="Q8" s="661"/>
      <c r="R8" s="661"/>
      <c r="S8" s="661"/>
      <c r="T8" s="661"/>
      <c r="U8" s="661"/>
      <c r="V8" s="661"/>
      <c r="W8" s="661"/>
      <c r="X8" s="661"/>
      <c r="Y8" s="661"/>
      <c r="Z8" s="661"/>
      <c r="AA8" s="661"/>
      <c r="AB8" s="661"/>
      <c r="AC8" s="661"/>
      <c r="AD8" s="661"/>
      <c r="AE8" s="661"/>
      <c r="AF8" s="661"/>
      <c r="AG8" s="661"/>
      <c r="AH8" s="661"/>
      <c r="AI8" s="661"/>
      <c r="AJ8" s="662"/>
      <c r="AK8" s="112"/>
    </row>
    <row r="9" spans="1:37" s="6" customFormat="1" ht="13.15" customHeight="1">
      <c r="A9" s="127"/>
      <c r="B9" s="660"/>
      <c r="C9" s="661"/>
      <c r="D9" s="661"/>
      <c r="E9" s="661"/>
      <c r="F9" s="661"/>
      <c r="G9" s="661"/>
      <c r="H9" s="661"/>
      <c r="I9" s="661"/>
      <c r="J9" s="661"/>
      <c r="K9" s="661"/>
      <c r="L9" s="661"/>
      <c r="M9" s="661"/>
      <c r="N9" s="661"/>
      <c r="O9" s="661"/>
      <c r="P9" s="661"/>
      <c r="Q9" s="661"/>
      <c r="R9" s="661"/>
      <c r="S9" s="661"/>
      <c r="T9" s="661"/>
      <c r="U9" s="661"/>
      <c r="V9" s="661"/>
      <c r="W9" s="661"/>
      <c r="X9" s="661"/>
      <c r="Y9" s="661"/>
      <c r="Z9" s="661"/>
      <c r="AA9" s="661"/>
      <c r="AB9" s="661"/>
      <c r="AC9" s="661"/>
      <c r="AD9" s="661"/>
      <c r="AE9" s="661"/>
      <c r="AF9" s="661"/>
      <c r="AG9" s="661"/>
      <c r="AH9" s="661"/>
      <c r="AI9" s="661"/>
      <c r="AJ9" s="662"/>
      <c r="AK9" s="112"/>
    </row>
    <row r="10" spans="1:37" s="6" customFormat="1" ht="13.15" customHeight="1">
      <c r="A10" s="127"/>
      <c r="B10" s="660"/>
      <c r="C10" s="661"/>
      <c r="D10" s="661"/>
      <c r="E10" s="661"/>
      <c r="F10" s="661"/>
      <c r="G10" s="661"/>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661"/>
      <c r="AI10" s="661"/>
      <c r="AJ10" s="662"/>
      <c r="AK10" s="112"/>
    </row>
    <row r="11" spans="1:37" s="6" customFormat="1" ht="16.7" customHeight="1">
      <c r="A11" s="127"/>
      <c r="B11" s="660"/>
      <c r="C11" s="661"/>
      <c r="D11" s="661"/>
      <c r="E11" s="661"/>
      <c r="F11" s="661"/>
      <c r="G11" s="661"/>
      <c r="H11" s="661"/>
      <c r="I11" s="661"/>
      <c r="J11" s="661"/>
      <c r="K11" s="661"/>
      <c r="L11" s="661"/>
      <c r="M11" s="661"/>
      <c r="N11" s="661"/>
      <c r="O11" s="661"/>
      <c r="P11" s="661"/>
      <c r="Q11" s="661"/>
      <c r="R11" s="661"/>
      <c r="S11" s="661"/>
      <c r="T11" s="661"/>
      <c r="U11" s="661"/>
      <c r="V11" s="661"/>
      <c r="W11" s="661"/>
      <c r="X11" s="661"/>
      <c r="Y11" s="661"/>
      <c r="Z11" s="661"/>
      <c r="AA11" s="661"/>
      <c r="AB11" s="661"/>
      <c r="AC11" s="661"/>
      <c r="AD11" s="661"/>
      <c r="AE11" s="661"/>
      <c r="AF11" s="661"/>
      <c r="AG11" s="661"/>
      <c r="AH11" s="661"/>
      <c r="AI11" s="661"/>
      <c r="AJ11" s="662"/>
      <c r="AK11" s="112"/>
    </row>
    <row r="12" spans="1:37" s="6" customFormat="1" ht="13.15" customHeight="1">
      <c r="A12" s="127"/>
      <c r="B12" s="660"/>
      <c r="C12" s="661"/>
      <c r="D12" s="661"/>
      <c r="E12" s="661"/>
      <c r="F12" s="661"/>
      <c r="G12" s="661"/>
      <c r="H12" s="661"/>
      <c r="I12" s="661"/>
      <c r="J12" s="661"/>
      <c r="K12" s="661"/>
      <c r="L12" s="661"/>
      <c r="M12" s="661"/>
      <c r="N12" s="661"/>
      <c r="O12" s="661"/>
      <c r="P12" s="661"/>
      <c r="Q12" s="661"/>
      <c r="R12" s="661"/>
      <c r="S12" s="661"/>
      <c r="T12" s="661"/>
      <c r="U12" s="661"/>
      <c r="V12" s="661"/>
      <c r="W12" s="661"/>
      <c r="X12" s="661"/>
      <c r="Y12" s="661"/>
      <c r="Z12" s="661"/>
      <c r="AA12" s="661"/>
      <c r="AB12" s="661"/>
      <c r="AC12" s="661"/>
      <c r="AD12" s="661"/>
      <c r="AE12" s="661"/>
      <c r="AF12" s="661"/>
      <c r="AG12" s="661"/>
      <c r="AH12" s="661"/>
      <c r="AI12" s="661"/>
      <c r="AJ12" s="662"/>
      <c r="AK12" s="112"/>
    </row>
    <row r="13" spans="1:37" s="6" customFormat="1" ht="13.15" customHeight="1">
      <c r="A13" s="127"/>
      <c r="B13" s="660"/>
      <c r="C13" s="661"/>
      <c r="D13" s="661"/>
      <c r="E13" s="661"/>
      <c r="F13" s="661"/>
      <c r="G13" s="661"/>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2"/>
      <c r="AK13" s="112"/>
    </row>
    <row r="14" spans="1:37" s="6" customFormat="1" ht="13.15" customHeight="1">
      <c r="A14" s="127"/>
      <c r="B14" s="660"/>
      <c r="C14" s="661"/>
      <c r="D14" s="661"/>
      <c r="E14" s="661"/>
      <c r="F14" s="661"/>
      <c r="G14" s="661"/>
      <c r="H14" s="661"/>
      <c r="I14" s="661"/>
      <c r="J14" s="661"/>
      <c r="K14" s="661"/>
      <c r="L14" s="661"/>
      <c r="M14" s="661"/>
      <c r="N14" s="661"/>
      <c r="O14" s="661"/>
      <c r="P14" s="661"/>
      <c r="Q14" s="661"/>
      <c r="R14" s="661"/>
      <c r="S14" s="661"/>
      <c r="T14" s="661"/>
      <c r="U14" s="661"/>
      <c r="V14" s="661"/>
      <c r="W14" s="661"/>
      <c r="X14" s="661"/>
      <c r="Y14" s="661"/>
      <c r="Z14" s="661"/>
      <c r="AA14" s="661"/>
      <c r="AB14" s="661"/>
      <c r="AC14" s="661"/>
      <c r="AD14" s="661"/>
      <c r="AE14" s="661"/>
      <c r="AF14" s="661"/>
      <c r="AG14" s="661"/>
      <c r="AH14" s="661"/>
      <c r="AI14" s="661"/>
      <c r="AJ14" s="662"/>
      <c r="AK14" s="112"/>
    </row>
    <row r="15" spans="1:37" s="6" customFormat="1" ht="13.15" customHeight="1">
      <c r="A15" s="127"/>
      <c r="B15" s="660"/>
      <c r="C15" s="661"/>
      <c r="D15" s="661"/>
      <c r="E15" s="661"/>
      <c r="F15" s="661"/>
      <c r="G15" s="661"/>
      <c r="H15" s="661"/>
      <c r="I15" s="661"/>
      <c r="J15" s="661"/>
      <c r="K15" s="661"/>
      <c r="L15" s="661"/>
      <c r="M15" s="661"/>
      <c r="N15" s="661"/>
      <c r="O15" s="661"/>
      <c r="P15" s="661"/>
      <c r="Q15" s="661"/>
      <c r="R15" s="661"/>
      <c r="S15" s="661"/>
      <c r="T15" s="661"/>
      <c r="U15" s="661"/>
      <c r="V15" s="661"/>
      <c r="W15" s="661"/>
      <c r="X15" s="661"/>
      <c r="Y15" s="661"/>
      <c r="Z15" s="661"/>
      <c r="AA15" s="661"/>
      <c r="AB15" s="661"/>
      <c r="AC15" s="661"/>
      <c r="AD15" s="661"/>
      <c r="AE15" s="661"/>
      <c r="AF15" s="661"/>
      <c r="AG15" s="661"/>
      <c r="AH15" s="661"/>
      <c r="AI15" s="661"/>
      <c r="AJ15" s="662"/>
      <c r="AK15" s="112"/>
    </row>
    <row r="16" spans="1:37" s="6" customFormat="1" ht="13.15" customHeight="1">
      <c r="A16" s="127"/>
      <c r="B16" s="660"/>
      <c r="C16" s="661"/>
      <c r="D16" s="661"/>
      <c r="E16" s="661"/>
      <c r="F16" s="661"/>
      <c r="G16" s="661"/>
      <c r="H16" s="661"/>
      <c r="I16" s="661"/>
      <c r="J16" s="661"/>
      <c r="K16" s="661"/>
      <c r="L16" s="661"/>
      <c r="M16" s="661"/>
      <c r="N16" s="661"/>
      <c r="O16" s="661"/>
      <c r="P16" s="661"/>
      <c r="Q16" s="661"/>
      <c r="R16" s="661"/>
      <c r="S16" s="661"/>
      <c r="T16" s="661"/>
      <c r="U16" s="661"/>
      <c r="V16" s="661"/>
      <c r="W16" s="661"/>
      <c r="X16" s="661"/>
      <c r="Y16" s="661"/>
      <c r="Z16" s="661"/>
      <c r="AA16" s="661"/>
      <c r="AB16" s="661"/>
      <c r="AC16" s="661"/>
      <c r="AD16" s="661"/>
      <c r="AE16" s="661"/>
      <c r="AF16" s="661"/>
      <c r="AG16" s="661"/>
      <c r="AH16" s="661"/>
      <c r="AI16" s="661"/>
      <c r="AJ16" s="662"/>
      <c r="AK16" s="112"/>
    </row>
    <row r="17" spans="1:37" s="6" customFormat="1" ht="13.15" customHeight="1">
      <c r="A17" s="127"/>
      <c r="B17" s="660"/>
      <c r="C17" s="661"/>
      <c r="D17" s="661"/>
      <c r="E17" s="661"/>
      <c r="F17" s="661"/>
      <c r="G17" s="661"/>
      <c r="H17" s="661"/>
      <c r="I17" s="661"/>
      <c r="J17" s="661"/>
      <c r="K17" s="661"/>
      <c r="L17" s="661"/>
      <c r="M17" s="661"/>
      <c r="N17" s="661"/>
      <c r="O17" s="661"/>
      <c r="P17" s="661"/>
      <c r="Q17" s="661"/>
      <c r="R17" s="661"/>
      <c r="S17" s="661"/>
      <c r="T17" s="661"/>
      <c r="U17" s="661"/>
      <c r="V17" s="661"/>
      <c r="W17" s="661"/>
      <c r="X17" s="661"/>
      <c r="Y17" s="661"/>
      <c r="Z17" s="661"/>
      <c r="AA17" s="661"/>
      <c r="AB17" s="661"/>
      <c r="AC17" s="661"/>
      <c r="AD17" s="661"/>
      <c r="AE17" s="661"/>
      <c r="AF17" s="661"/>
      <c r="AG17" s="661"/>
      <c r="AH17" s="661"/>
      <c r="AI17" s="661"/>
      <c r="AJ17" s="662"/>
      <c r="AK17" s="112"/>
    </row>
    <row r="18" spans="1:37" s="6" customFormat="1" ht="13.15" customHeight="1">
      <c r="A18" s="127"/>
      <c r="B18" s="660"/>
      <c r="C18" s="661"/>
      <c r="D18" s="661"/>
      <c r="E18" s="661"/>
      <c r="F18" s="661"/>
      <c r="G18" s="661"/>
      <c r="H18" s="661"/>
      <c r="I18" s="661"/>
      <c r="J18" s="661"/>
      <c r="K18" s="661"/>
      <c r="L18" s="661"/>
      <c r="M18" s="661"/>
      <c r="N18" s="661"/>
      <c r="O18" s="661"/>
      <c r="P18" s="661"/>
      <c r="Q18" s="661"/>
      <c r="R18" s="661"/>
      <c r="S18" s="661"/>
      <c r="T18" s="661"/>
      <c r="U18" s="661"/>
      <c r="V18" s="661"/>
      <c r="W18" s="661"/>
      <c r="X18" s="661"/>
      <c r="Y18" s="661"/>
      <c r="Z18" s="661"/>
      <c r="AA18" s="661"/>
      <c r="AB18" s="661"/>
      <c r="AC18" s="661"/>
      <c r="AD18" s="661"/>
      <c r="AE18" s="661"/>
      <c r="AF18" s="661"/>
      <c r="AG18" s="661"/>
      <c r="AH18" s="661"/>
      <c r="AI18" s="661"/>
      <c r="AJ18" s="662"/>
      <c r="AK18" s="112"/>
    </row>
    <row r="19" spans="1:37" s="6" customFormat="1" ht="13.15" customHeight="1">
      <c r="A19" s="127"/>
      <c r="B19" s="660"/>
      <c r="C19" s="661"/>
      <c r="D19" s="661"/>
      <c r="E19" s="661"/>
      <c r="F19" s="661"/>
      <c r="G19" s="661"/>
      <c r="H19" s="661"/>
      <c r="I19" s="661"/>
      <c r="J19" s="661"/>
      <c r="K19" s="661"/>
      <c r="L19" s="661"/>
      <c r="M19" s="661"/>
      <c r="N19" s="661"/>
      <c r="O19" s="661"/>
      <c r="P19" s="661"/>
      <c r="Q19" s="661"/>
      <c r="R19" s="661"/>
      <c r="S19" s="661"/>
      <c r="T19" s="661"/>
      <c r="U19" s="661"/>
      <c r="V19" s="661"/>
      <c r="W19" s="661"/>
      <c r="X19" s="661"/>
      <c r="Y19" s="661"/>
      <c r="Z19" s="661"/>
      <c r="AA19" s="661"/>
      <c r="AB19" s="661"/>
      <c r="AC19" s="661"/>
      <c r="AD19" s="661"/>
      <c r="AE19" s="661"/>
      <c r="AF19" s="661"/>
      <c r="AG19" s="661"/>
      <c r="AH19" s="661"/>
      <c r="AI19" s="661"/>
      <c r="AJ19" s="662"/>
      <c r="AK19" s="112"/>
    </row>
    <row r="20" spans="1:37" s="6" customFormat="1" ht="13.15" customHeight="1">
      <c r="A20" s="127"/>
      <c r="B20" s="660"/>
      <c r="C20" s="661"/>
      <c r="D20" s="661"/>
      <c r="E20" s="661"/>
      <c r="F20" s="661"/>
      <c r="G20" s="661"/>
      <c r="H20" s="661"/>
      <c r="I20" s="661"/>
      <c r="J20" s="661"/>
      <c r="K20" s="661"/>
      <c r="L20" s="661"/>
      <c r="M20" s="661"/>
      <c r="N20" s="661"/>
      <c r="O20" s="661"/>
      <c r="P20" s="661"/>
      <c r="Q20" s="661"/>
      <c r="R20" s="661"/>
      <c r="S20" s="661"/>
      <c r="T20" s="661"/>
      <c r="U20" s="661"/>
      <c r="V20" s="661"/>
      <c r="W20" s="661"/>
      <c r="X20" s="661"/>
      <c r="Y20" s="661"/>
      <c r="Z20" s="661"/>
      <c r="AA20" s="661"/>
      <c r="AB20" s="661"/>
      <c r="AC20" s="661"/>
      <c r="AD20" s="661"/>
      <c r="AE20" s="661"/>
      <c r="AF20" s="661"/>
      <c r="AG20" s="661"/>
      <c r="AH20" s="661"/>
      <c r="AI20" s="661"/>
      <c r="AJ20" s="662"/>
      <c r="AK20" s="112"/>
    </row>
    <row r="21" spans="1:37" s="6" customFormat="1" ht="13.15" customHeight="1">
      <c r="A21" s="127"/>
      <c r="B21" s="660"/>
      <c r="C21" s="661"/>
      <c r="D21" s="661"/>
      <c r="E21" s="661"/>
      <c r="F21" s="661"/>
      <c r="G21" s="661"/>
      <c r="H21" s="661"/>
      <c r="I21" s="661"/>
      <c r="J21" s="661"/>
      <c r="K21" s="661"/>
      <c r="L21" s="661"/>
      <c r="M21" s="661"/>
      <c r="N21" s="661"/>
      <c r="O21" s="661"/>
      <c r="P21" s="661"/>
      <c r="Q21" s="661"/>
      <c r="R21" s="661"/>
      <c r="S21" s="661"/>
      <c r="T21" s="661"/>
      <c r="U21" s="661"/>
      <c r="V21" s="661"/>
      <c r="W21" s="661"/>
      <c r="X21" s="661"/>
      <c r="Y21" s="661"/>
      <c r="Z21" s="661"/>
      <c r="AA21" s="661"/>
      <c r="AB21" s="661"/>
      <c r="AC21" s="661"/>
      <c r="AD21" s="661"/>
      <c r="AE21" s="661"/>
      <c r="AF21" s="661"/>
      <c r="AG21" s="661"/>
      <c r="AH21" s="661"/>
      <c r="AI21" s="661"/>
      <c r="AJ21" s="662"/>
      <c r="AK21" s="112"/>
    </row>
    <row r="22" spans="1:37" s="6" customFormat="1" ht="13.15" customHeight="1">
      <c r="A22" s="127"/>
      <c r="B22" s="660"/>
      <c r="C22" s="661"/>
      <c r="D22" s="661"/>
      <c r="E22" s="661"/>
      <c r="F22" s="661"/>
      <c r="G22" s="661"/>
      <c r="H22" s="661"/>
      <c r="I22" s="661"/>
      <c r="J22" s="661"/>
      <c r="K22" s="661"/>
      <c r="L22" s="661"/>
      <c r="M22" s="661"/>
      <c r="N22" s="661"/>
      <c r="O22" s="661"/>
      <c r="P22" s="661"/>
      <c r="Q22" s="661"/>
      <c r="R22" s="661"/>
      <c r="S22" s="661"/>
      <c r="T22" s="661"/>
      <c r="U22" s="661"/>
      <c r="V22" s="661"/>
      <c r="W22" s="661"/>
      <c r="X22" s="661"/>
      <c r="Y22" s="661"/>
      <c r="Z22" s="661"/>
      <c r="AA22" s="661"/>
      <c r="AB22" s="661"/>
      <c r="AC22" s="661"/>
      <c r="AD22" s="661"/>
      <c r="AE22" s="661"/>
      <c r="AF22" s="661"/>
      <c r="AG22" s="661"/>
      <c r="AH22" s="661"/>
      <c r="AI22" s="661"/>
      <c r="AJ22" s="662"/>
      <c r="AK22" s="112"/>
    </row>
    <row r="23" spans="1:37" s="6" customFormat="1" ht="13.15" customHeight="1">
      <c r="A23" s="127"/>
      <c r="B23" s="660"/>
      <c r="C23" s="661"/>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J23" s="662"/>
      <c r="AK23" s="112"/>
    </row>
    <row r="24" spans="1:37" s="6" customFormat="1" ht="13.15" customHeight="1">
      <c r="A24" s="127"/>
      <c r="B24" s="660"/>
      <c r="C24" s="661"/>
      <c r="D24" s="661"/>
      <c r="E24" s="661"/>
      <c r="F24" s="661"/>
      <c r="G24" s="661"/>
      <c r="H24" s="661"/>
      <c r="I24" s="661"/>
      <c r="J24" s="661"/>
      <c r="K24" s="661"/>
      <c r="L24" s="661"/>
      <c r="M24" s="661"/>
      <c r="N24" s="661"/>
      <c r="O24" s="661"/>
      <c r="P24" s="661"/>
      <c r="Q24" s="661"/>
      <c r="R24" s="661"/>
      <c r="S24" s="661"/>
      <c r="T24" s="661"/>
      <c r="U24" s="661"/>
      <c r="V24" s="661"/>
      <c r="W24" s="661"/>
      <c r="X24" s="661"/>
      <c r="Y24" s="661"/>
      <c r="Z24" s="661"/>
      <c r="AA24" s="661"/>
      <c r="AB24" s="661"/>
      <c r="AC24" s="661"/>
      <c r="AD24" s="661"/>
      <c r="AE24" s="661"/>
      <c r="AF24" s="661"/>
      <c r="AG24" s="661"/>
      <c r="AH24" s="661"/>
      <c r="AI24" s="661"/>
      <c r="AJ24" s="662"/>
      <c r="AK24" s="112"/>
    </row>
    <row r="25" spans="1:37" s="6" customFormat="1" ht="13.15" customHeight="1">
      <c r="A25" s="127"/>
      <c r="B25" s="660"/>
      <c r="C25" s="661"/>
      <c r="D25" s="661"/>
      <c r="E25" s="661"/>
      <c r="F25" s="661"/>
      <c r="G25" s="661"/>
      <c r="H25" s="661"/>
      <c r="I25" s="661"/>
      <c r="J25" s="661"/>
      <c r="K25" s="661"/>
      <c r="L25" s="661"/>
      <c r="M25" s="661"/>
      <c r="N25" s="661"/>
      <c r="O25" s="661"/>
      <c r="P25" s="661"/>
      <c r="Q25" s="661"/>
      <c r="R25" s="661"/>
      <c r="S25" s="661"/>
      <c r="T25" s="661"/>
      <c r="U25" s="661"/>
      <c r="V25" s="661"/>
      <c r="W25" s="661"/>
      <c r="X25" s="661"/>
      <c r="Y25" s="661"/>
      <c r="Z25" s="661"/>
      <c r="AA25" s="661"/>
      <c r="AB25" s="661"/>
      <c r="AC25" s="661"/>
      <c r="AD25" s="661"/>
      <c r="AE25" s="661"/>
      <c r="AF25" s="661"/>
      <c r="AG25" s="661"/>
      <c r="AH25" s="661"/>
      <c r="AI25" s="661"/>
      <c r="AJ25" s="662"/>
      <c r="AK25" s="112"/>
    </row>
    <row r="26" spans="1:37" s="6" customFormat="1" ht="13.15" customHeight="1">
      <c r="A26" s="127"/>
      <c r="B26" s="660"/>
      <c r="C26" s="661"/>
      <c r="D26" s="661"/>
      <c r="E26" s="661"/>
      <c r="F26" s="661"/>
      <c r="G26" s="661"/>
      <c r="H26" s="661"/>
      <c r="I26" s="661"/>
      <c r="J26" s="661"/>
      <c r="K26" s="661"/>
      <c r="L26" s="661"/>
      <c r="M26" s="661"/>
      <c r="N26" s="661"/>
      <c r="O26" s="661"/>
      <c r="P26" s="661"/>
      <c r="Q26" s="661"/>
      <c r="R26" s="661"/>
      <c r="S26" s="661"/>
      <c r="T26" s="661"/>
      <c r="U26" s="661"/>
      <c r="V26" s="661"/>
      <c r="W26" s="661"/>
      <c r="X26" s="661"/>
      <c r="Y26" s="661"/>
      <c r="Z26" s="661"/>
      <c r="AA26" s="661"/>
      <c r="AB26" s="661"/>
      <c r="AC26" s="661"/>
      <c r="AD26" s="661"/>
      <c r="AE26" s="661"/>
      <c r="AF26" s="661"/>
      <c r="AG26" s="661"/>
      <c r="AH26" s="661"/>
      <c r="AI26" s="661"/>
      <c r="AJ26" s="662"/>
      <c r="AK26" s="112"/>
    </row>
    <row r="27" spans="1:37" s="6" customFormat="1" ht="13.15" customHeight="1">
      <c r="A27" s="127"/>
      <c r="B27" s="660"/>
      <c r="C27" s="661"/>
      <c r="D27" s="661"/>
      <c r="E27" s="661"/>
      <c r="F27" s="661"/>
      <c r="G27" s="661"/>
      <c r="H27" s="661"/>
      <c r="I27" s="661"/>
      <c r="J27" s="661"/>
      <c r="K27" s="661"/>
      <c r="L27" s="661"/>
      <c r="M27" s="661"/>
      <c r="N27" s="661"/>
      <c r="O27" s="661"/>
      <c r="P27" s="661"/>
      <c r="Q27" s="661"/>
      <c r="R27" s="661"/>
      <c r="S27" s="661"/>
      <c r="T27" s="661"/>
      <c r="U27" s="661"/>
      <c r="V27" s="661"/>
      <c r="W27" s="661"/>
      <c r="X27" s="661"/>
      <c r="Y27" s="661"/>
      <c r="Z27" s="661"/>
      <c r="AA27" s="661"/>
      <c r="AB27" s="661"/>
      <c r="AC27" s="661"/>
      <c r="AD27" s="661"/>
      <c r="AE27" s="661"/>
      <c r="AF27" s="661"/>
      <c r="AG27" s="661"/>
      <c r="AH27" s="661"/>
      <c r="AI27" s="661"/>
      <c r="AJ27" s="662"/>
      <c r="AK27" s="112"/>
    </row>
    <row r="28" spans="1:37" s="6" customFormat="1" ht="13.15" customHeight="1">
      <c r="A28" s="127"/>
      <c r="B28" s="660"/>
      <c r="C28" s="661"/>
      <c r="D28" s="661"/>
      <c r="E28" s="661"/>
      <c r="F28" s="661"/>
      <c r="G28" s="661"/>
      <c r="H28" s="661"/>
      <c r="I28" s="661"/>
      <c r="J28" s="661"/>
      <c r="K28" s="661"/>
      <c r="L28" s="661"/>
      <c r="M28" s="661"/>
      <c r="N28" s="661"/>
      <c r="O28" s="661"/>
      <c r="P28" s="661"/>
      <c r="Q28" s="661"/>
      <c r="R28" s="661"/>
      <c r="S28" s="661"/>
      <c r="T28" s="661"/>
      <c r="U28" s="661"/>
      <c r="V28" s="661"/>
      <c r="W28" s="661"/>
      <c r="X28" s="661"/>
      <c r="Y28" s="661"/>
      <c r="Z28" s="661"/>
      <c r="AA28" s="661"/>
      <c r="AB28" s="661"/>
      <c r="AC28" s="661"/>
      <c r="AD28" s="661"/>
      <c r="AE28" s="661"/>
      <c r="AF28" s="661"/>
      <c r="AG28" s="661"/>
      <c r="AH28" s="661"/>
      <c r="AI28" s="661"/>
      <c r="AJ28" s="662"/>
      <c r="AK28" s="112"/>
    </row>
    <row r="29" spans="1:37" s="6" customFormat="1" ht="13.15" customHeight="1">
      <c r="A29" s="127"/>
      <c r="B29" s="660"/>
      <c r="C29" s="661"/>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62"/>
      <c r="AK29" s="112"/>
    </row>
    <row r="30" spans="1:37" s="6" customFormat="1" ht="13.15" customHeight="1">
      <c r="A30" s="127"/>
      <c r="B30" s="660"/>
      <c r="C30" s="661"/>
      <c r="D30" s="661"/>
      <c r="E30" s="661"/>
      <c r="F30" s="661"/>
      <c r="G30" s="661"/>
      <c r="H30" s="661"/>
      <c r="I30" s="661"/>
      <c r="J30" s="661"/>
      <c r="K30" s="661"/>
      <c r="L30" s="661"/>
      <c r="M30" s="661"/>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2"/>
      <c r="AK30" s="112"/>
    </row>
    <row r="31" spans="1:37" s="6" customFormat="1" ht="13.15" customHeight="1">
      <c r="A31" s="127"/>
      <c r="B31" s="660"/>
      <c r="C31" s="661"/>
      <c r="D31" s="661"/>
      <c r="E31" s="661"/>
      <c r="F31" s="661"/>
      <c r="G31" s="661"/>
      <c r="H31" s="661"/>
      <c r="I31" s="661"/>
      <c r="J31" s="661"/>
      <c r="K31" s="661"/>
      <c r="L31" s="661"/>
      <c r="M31" s="661"/>
      <c r="N31" s="661"/>
      <c r="O31" s="661"/>
      <c r="P31" s="661"/>
      <c r="Q31" s="661"/>
      <c r="R31" s="661"/>
      <c r="S31" s="661"/>
      <c r="T31" s="661"/>
      <c r="U31" s="661"/>
      <c r="V31" s="661"/>
      <c r="W31" s="661"/>
      <c r="X31" s="661"/>
      <c r="Y31" s="661"/>
      <c r="Z31" s="661"/>
      <c r="AA31" s="661"/>
      <c r="AB31" s="661"/>
      <c r="AC31" s="661"/>
      <c r="AD31" s="661"/>
      <c r="AE31" s="661"/>
      <c r="AF31" s="661"/>
      <c r="AG31" s="661"/>
      <c r="AH31" s="661"/>
      <c r="AI31" s="661"/>
      <c r="AJ31" s="662"/>
      <c r="AK31" s="112"/>
    </row>
    <row r="32" spans="1:37" s="6" customFormat="1" ht="13.15" customHeight="1">
      <c r="A32" s="127"/>
      <c r="B32" s="660"/>
      <c r="C32" s="661"/>
      <c r="D32" s="661"/>
      <c r="E32" s="661"/>
      <c r="F32" s="661"/>
      <c r="G32" s="661"/>
      <c r="H32" s="661"/>
      <c r="I32" s="661"/>
      <c r="J32" s="661"/>
      <c r="K32" s="661"/>
      <c r="L32" s="661"/>
      <c r="M32" s="661"/>
      <c r="N32" s="661"/>
      <c r="O32" s="661"/>
      <c r="P32" s="661"/>
      <c r="Q32" s="661"/>
      <c r="R32" s="661"/>
      <c r="S32" s="661"/>
      <c r="T32" s="661"/>
      <c r="U32" s="661"/>
      <c r="V32" s="661"/>
      <c r="W32" s="661"/>
      <c r="X32" s="661"/>
      <c r="Y32" s="661"/>
      <c r="Z32" s="661"/>
      <c r="AA32" s="661"/>
      <c r="AB32" s="661"/>
      <c r="AC32" s="661"/>
      <c r="AD32" s="661"/>
      <c r="AE32" s="661"/>
      <c r="AF32" s="661"/>
      <c r="AG32" s="661"/>
      <c r="AH32" s="661"/>
      <c r="AI32" s="661"/>
      <c r="AJ32" s="662"/>
      <c r="AK32" s="112"/>
    </row>
    <row r="33" spans="1:37" s="6" customFormat="1" ht="13.15" customHeight="1">
      <c r="A33" s="127"/>
      <c r="B33" s="660"/>
      <c r="C33" s="661"/>
      <c r="D33" s="661"/>
      <c r="E33" s="661"/>
      <c r="F33" s="661"/>
      <c r="G33" s="661"/>
      <c r="H33" s="661"/>
      <c r="I33" s="661"/>
      <c r="J33" s="661"/>
      <c r="K33" s="661"/>
      <c r="L33" s="661"/>
      <c r="M33" s="661"/>
      <c r="N33" s="661"/>
      <c r="O33" s="661"/>
      <c r="P33" s="661"/>
      <c r="Q33" s="661"/>
      <c r="R33" s="661"/>
      <c r="S33" s="661"/>
      <c r="T33" s="661"/>
      <c r="U33" s="661"/>
      <c r="V33" s="661"/>
      <c r="W33" s="661"/>
      <c r="X33" s="661"/>
      <c r="Y33" s="661"/>
      <c r="Z33" s="661"/>
      <c r="AA33" s="661"/>
      <c r="AB33" s="661"/>
      <c r="AC33" s="661"/>
      <c r="AD33" s="661"/>
      <c r="AE33" s="661"/>
      <c r="AF33" s="661"/>
      <c r="AG33" s="661"/>
      <c r="AH33" s="661"/>
      <c r="AI33" s="661"/>
      <c r="AJ33" s="662"/>
      <c r="AK33" s="112"/>
    </row>
    <row r="34" spans="1:37" s="6" customFormat="1" ht="13.15" customHeight="1">
      <c r="A34" s="127"/>
      <c r="B34" s="660"/>
      <c r="C34" s="661"/>
      <c r="D34" s="661"/>
      <c r="E34" s="661"/>
      <c r="F34" s="661"/>
      <c r="G34" s="661"/>
      <c r="H34" s="661"/>
      <c r="I34" s="661"/>
      <c r="J34" s="661"/>
      <c r="K34" s="661"/>
      <c r="L34" s="661"/>
      <c r="M34" s="661"/>
      <c r="N34" s="661"/>
      <c r="O34" s="661"/>
      <c r="P34" s="661"/>
      <c r="Q34" s="661"/>
      <c r="R34" s="661"/>
      <c r="S34" s="661"/>
      <c r="T34" s="661"/>
      <c r="U34" s="661"/>
      <c r="V34" s="661"/>
      <c r="W34" s="661"/>
      <c r="X34" s="661"/>
      <c r="Y34" s="661"/>
      <c r="Z34" s="661"/>
      <c r="AA34" s="661"/>
      <c r="AB34" s="661"/>
      <c r="AC34" s="661"/>
      <c r="AD34" s="661"/>
      <c r="AE34" s="661"/>
      <c r="AF34" s="661"/>
      <c r="AG34" s="661"/>
      <c r="AH34" s="661"/>
      <c r="AI34" s="661"/>
      <c r="AJ34" s="662"/>
      <c r="AK34" s="112"/>
    </row>
    <row r="35" spans="1:37" s="6" customFormat="1" ht="13.15" customHeight="1">
      <c r="A35" s="127"/>
      <c r="B35" s="660"/>
      <c r="C35" s="661"/>
      <c r="D35" s="661"/>
      <c r="E35" s="661"/>
      <c r="F35" s="661"/>
      <c r="G35" s="661"/>
      <c r="H35" s="661"/>
      <c r="I35" s="661"/>
      <c r="J35" s="661"/>
      <c r="K35" s="661"/>
      <c r="L35" s="661"/>
      <c r="M35" s="661"/>
      <c r="N35" s="661"/>
      <c r="O35" s="661"/>
      <c r="P35" s="661"/>
      <c r="Q35" s="661"/>
      <c r="R35" s="661"/>
      <c r="S35" s="661"/>
      <c r="T35" s="661"/>
      <c r="U35" s="661"/>
      <c r="V35" s="661"/>
      <c r="W35" s="661"/>
      <c r="X35" s="661"/>
      <c r="Y35" s="661"/>
      <c r="Z35" s="661"/>
      <c r="AA35" s="661"/>
      <c r="AB35" s="661"/>
      <c r="AC35" s="661"/>
      <c r="AD35" s="661"/>
      <c r="AE35" s="661"/>
      <c r="AF35" s="661"/>
      <c r="AG35" s="661"/>
      <c r="AH35" s="661"/>
      <c r="AI35" s="661"/>
      <c r="AJ35" s="662"/>
      <c r="AK35" s="112"/>
    </row>
    <row r="36" spans="1:37" s="6" customFormat="1" ht="13.15" customHeight="1">
      <c r="A36" s="127"/>
      <c r="B36" s="660"/>
      <c r="C36" s="661"/>
      <c r="D36" s="661"/>
      <c r="E36" s="661"/>
      <c r="F36" s="661"/>
      <c r="G36" s="661"/>
      <c r="H36" s="661"/>
      <c r="I36" s="661"/>
      <c r="J36" s="661"/>
      <c r="K36" s="661"/>
      <c r="L36" s="661"/>
      <c r="M36" s="661"/>
      <c r="N36" s="661"/>
      <c r="O36" s="661"/>
      <c r="P36" s="661"/>
      <c r="Q36" s="661"/>
      <c r="R36" s="661"/>
      <c r="S36" s="661"/>
      <c r="T36" s="661"/>
      <c r="U36" s="661"/>
      <c r="V36" s="661"/>
      <c r="W36" s="661"/>
      <c r="X36" s="661"/>
      <c r="Y36" s="661"/>
      <c r="Z36" s="661"/>
      <c r="AA36" s="661"/>
      <c r="AB36" s="661"/>
      <c r="AC36" s="661"/>
      <c r="AD36" s="661"/>
      <c r="AE36" s="661"/>
      <c r="AF36" s="661"/>
      <c r="AG36" s="661"/>
      <c r="AH36" s="661"/>
      <c r="AI36" s="661"/>
      <c r="AJ36" s="662"/>
      <c r="AK36" s="112"/>
    </row>
    <row r="37" spans="1:37" s="6" customFormat="1" ht="12.75">
      <c r="A37" s="129"/>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157"/>
    </row>
    <row r="38" spans="1:37">
      <c r="AH38" s="154"/>
    </row>
    <row r="39" spans="1:37">
      <c r="A39" s="155" t="s">
        <v>294</v>
      </c>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row>
    <row r="40" spans="1:37">
      <c r="A40" s="104"/>
      <c r="B40" s="159" t="s">
        <v>137</v>
      </c>
      <c r="C40" s="39"/>
      <c r="D40" s="39"/>
      <c r="E40" s="39"/>
      <c r="F40" s="39"/>
      <c r="G40" s="39"/>
      <c r="H40" s="39"/>
      <c r="I40" s="39"/>
      <c r="J40" s="39"/>
      <c r="K40" s="105"/>
      <c r="L40" s="39"/>
      <c r="M40" s="39"/>
      <c r="N40" s="159" t="s">
        <v>125</v>
      </c>
      <c r="O40" s="39"/>
      <c r="P40" s="39"/>
      <c r="Q40" s="39"/>
      <c r="R40" s="39"/>
      <c r="S40" s="39"/>
      <c r="T40" s="39"/>
      <c r="U40" s="39"/>
      <c r="V40" s="159" t="s">
        <v>126</v>
      </c>
      <c r="W40" s="39"/>
      <c r="X40" s="39"/>
      <c r="Y40" s="39"/>
      <c r="Z40" s="39"/>
      <c r="AA40" s="39"/>
      <c r="AB40" s="39"/>
      <c r="AC40" s="39"/>
      <c r="AD40" s="159" t="s">
        <v>127</v>
      </c>
      <c r="AE40" s="39"/>
      <c r="AF40" s="39"/>
      <c r="AG40" s="39"/>
      <c r="AH40" s="39"/>
      <c r="AI40" s="39"/>
      <c r="AJ40" s="39"/>
      <c r="AK40" s="47"/>
    </row>
    <row r="41" spans="1:37">
      <c r="A41" s="113"/>
      <c r="B41" s="669" t="s">
        <v>128</v>
      </c>
      <c r="C41" s="669"/>
      <c r="D41" s="669"/>
      <c r="E41" s="669"/>
      <c r="F41" s="669"/>
      <c r="G41" s="669"/>
      <c r="H41" s="669"/>
      <c r="I41" s="669"/>
      <c r="J41" s="669"/>
      <c r="K41" s="114"/>
      <c r="L41" s="7"/>
      <c r="M41" s="7"/>
      <c r="N41" s="7" t="s">
        <v>138</v>
      </c>
      <c r="O41" s="7"/>
      <c r="P41" s="7"/>
      <c r="Q41" s="7"/>
      <c r="R41" s="7"/>
      <c r="S41" s="7"/>
      <c r="T41" s="7"/>
      <c r="U41" s="7"/>
      <c r="V41" s="7" t="s">
        <v>129</v>
      </c>
      <c r="W41" s="7"/>
      <c r="X41" s="7"/>
      <c r="Y41" s="7"/>
      <c r="Z41" s="7"/>
      <c r="AA41" s="7"/>
      <c r="AB41" s="7"/>
      <c r="AC41" s="7"/>
      <c r="AD41" s="7" t="s">
        <v>130</v>
      </c>
      <c r="AE41" s="7"/>
      <c r="AF41" s="7"/>
      <c r="AG41" s="7"/>
      <c r="AH41" s="7"/>
      <c r="AI41" s="7"/>
      <c r="AJ41" s="7"/>
      <c r="AK41" s="118"/>
    </row>
    <row r="42" spans="1:37">
      <c r="A42" s="127"/>
      <c r="B42" s="6"/>
      <c r="C42" s="6"/>
      <c r="D42" s="6"/>
      <c r="E42" s="6"/>
      <c r="F42" s="6"/>
      <c r="G42" s="6"/>
      <c r="H42" s="6"/>
      <c r="I42" s="6"/>
      <c r="J42" s="6"/>
      <c r="K42" s="111"/>
      <c r="L42" s="6"/>
      <c r="M42" s="6"/>
      <c r="N42" s="6"/>
      <c r="O42" s="670" t="s">
        <v>131</v>
      </c>
      <c r="P42" s="670"/>
      <c r="Q42" s="670"/>
      <c r="R42" s="670"/>
      <c r="S42" s="670"/>
      <c r="T42" s="554"/>
      <c r="U42" s="554"/>
      <c r="V42" s="554"/>
      <c r="W42" s="554"/>
      <c r="X42" s="554"/>
      <c r="Y42" s="554"/>
      <c r="Z42" s="554"/>
      <c r="AA42" s="554"/>
      <c r="AB42" s="554"/>
      <c r="AC42" s="554"/>
      <c r="AD42" s="554"/>
      <c r="AE42" s="554"/>
      <c r="AF42" s="554"/>
      <c r="AG42" s="554"/>
      <c r="AH42" s="554"/>
      <c r="AI42" s="554"/>
      <c r="AJ42" s="6"/>
      <c r="AK42" s="112"/>
    </row>
    <row r="43" spans="1:37">
      <c r="A43" s="121"/>
      <c r="B43" s="122"/>
      <c r="C43" s="122"/>
      <c r="D43" s="122"/>
      <c r="E43" s="122"/>
      <c r="F43" s="122"/>
      <c r="G43" s="122"/>
      <c r="H43" s="122"/>
      <c r="I43" s="122"/>
      <c r="J43" s="122"/>
      <c r="K43" s="123"/>
      <c r="L43" s="122"/>
      <c r="M43" s="122"/>
      <c r="N43" s="122"/>
      <c r="O43" s="247" t="s">
        <v>139</v>
      </c>
      <c r="P43" s="122"/>
      <c r="Q43" s="122"/>
      <c r="R43" s="122"/>
      <c r="S43" s="122"/>
      <c r="T43" s="531"/>
      <c r="U43" s="531"/>
      <c r="V43" s="531"/>
      <c r="W43" s="531"/>
      <c r="X43" s="531"/>
      <c r="Y43" s="531"/>
      <c r="Z43" s="531"/>
      <c r="AA43" s="531"/>
      <c r="AB43" s="531"/>
      <c r="AC43" s="531"/>
      <c r="AD43" s="531"/>
      <c r="AE43" s="531"/>
      <c r="AF43" s="531"/>
      <c r="AG43" s="531"/>
      <c r="AH43" s="531"/>
      <c r="AI43" s="531"/>
      <c r="AJ43" s="122"/>
      <c r="AK43" s="160"/>
    </row>
    <row r="44" spans="1:37">
      <c r="A44" s="127"/>
      <c r="B44" s="161" t="s">
        <v>132</v>
      </c>
      <c r="C44" s="6"/>
      <c r="D44" s="6"/>
      <c r="E44" s="6"/>
      <c r="F44" s="6"/>
      <c r="G44" s="6"/>
      <c r="H44" s="6"/>
      <c r="I44" s="6"/>
      <c r="J44" s="6"/>
      <c r="K44" s="111"/>
      <c r="L44" s="510"/>
      <c r="M44" s="511"/>
      <c r="N44" s="511"/>
      <c r="O44" s="511"/>
      <c r="P44" s="511"/>
      <c r="Q44" s="511"/>
      <c r="R44" s="511"/>
      <c r="S44" s="511"/>
      <c r="T44" s="511"/>
      <c r="U44" s="511"/>
      <c r="V44" s="511"/>
      <c r="W44" s="511"/>
      <c r="X44" s="511"/>
      <c r="Y44" s="511"/>
      <c r="Z44" s="511"/>
      <c r="AA44" s="511"/>
      <c r="AB44" s="511"/>
      <c r="AC44" s="511"/>
      <c r="AD44" s="511"/>
      <c r="AE44" s="511"/>
      <c r="AF44" s="511"/>
      <c r="AG44" s="511"/>
      <c r="AH44" s="511"/>
      <c r="AI44" s="511"/>
      <c r="AJ44" s="511"/>
      <c r="AK44" s="675"/>
    </row>
    <row r="45" spans="1:37">
      <c r="A45" s="121"/>
      <c r="B45" s="122" t="s">
        <v>133</v>
      </c>
      <c r="C45" s="122"/>
      <c r="D45" s="122"/>
      <c r="E45" s="122"/>
      <c r="F45" s="122"/>
      <c r="G45" s="122"/>
      <c r="H45" s="122"/>
      <c r="I45" s="122"/>
      <c r="J45" s="122"/>
      <c r="K45" s="123"/>
      <c r="L45" s="530"/>
      <c r="M45" s="531"/>
      <c r="N45" s="531"/>
      <c r="O45" s="531"/>
      <c r="P45" s="531"/>
      <c r="Q45" s="531"/>
      <c r="R45" s="531"/>
      <c r="S45" s="531"/>
      <c r="T45" s="531"/>
      <c r="U45" s="531"/>
      <c r="V45" s="531"/>
      <c r="W45" s="531"/>
      <c r="X45" s="531"/>
      <c r="Y45" s="531"/>
      <c r="Z45" s="531"/>
      <c r="AA45" s="531"/>
      <c r="AB45" s="531"/>
      <c r="AC45" s="531"/>
      <c r="AD45" s="531"/>
      <c r="AE45" s="531"/>
      <c r="AF45" s="531"/>
      <c r="AG45" s="531"/>
      <c r="AH45" s="531"/>
      <c r="AI45" s="531"/>
      <c r="AJ45" s="531"/>
      <c r="AK45" s="676"/>
    </row>
    <row r="46" spans="1:37">
      <c r="A46" s="127"/>
      <c r="B46" s="161" t="s">
        <v>134</v>
      </c>
      <c r="C46" s="6"/>
      <c r="D46" s="6"/>
      <c r="E46" s="6"/>
      <c r="F46" s="6"/>
      <c r="G46" s="6"/>
      <c r="H46" s="6"/>
      <c r="I46" s="6"/>
      <c r="J46" s="6"/>
      <c r="K46" s="111"/>
      <c r="L46" s="510"/>
      <c r="M46" s="511"/>
      <c r="N46" s="511"/>
      <c r="O46" s="511"/>
      <c r="P46" s="511"/>
      <c r="Q46" s="511"/>
      <c r="R46" s="511"/>
      <c r="S46" s="511"/>
      <c r="T46" s="511"/>
      <c r="U46" s="511"/>
      <c r="V46" s="511"/>
      <c r="W46" s="511"/>
      <c r="X46" s="511"/>
      <c r="Y46" s="511"/>
      <c r="Z46" s="511"/>
      <c r="AA46" s="511"/>
      <c r="AB46" s="511"/>
      <c r="AC46" s="511"/>
      <c r="AD46" s="511"/>
      <c r="AE46" s="511"/>
      <c r="AF46" s="511"/>
      <c r="AG46" s="511"/>
      <c r="AH46" s="511"/>
      <c r="AI46" s="511"/>
      <c r="AJ46" s="511"/>
      <c r="AK46" s="675"/>
    </row>
    <row r="47" spans="1:37">
      <c r="A47" s="106"/>
      <c r="B47" s="122" t="s">
        <v>140</v>
      </c>
      <c r="C47" s="107"/>
      <c r="D47" s="107"/>
      <c r="E47" s="107"/>
      <c r="F47" s="107"/>
      <c r="G47" s="107"/>
      <c r="H47" s="107"/>
      <c r="I47" s="107"/>
      <c r="J47" s="107"/>
      <c r="K47" s="108"/>
      <c r="L47" s="530"/>
      <c r="M47" s="531"/>
      <c r="N47" s="531"/>
      <c r="O47" s="531"/>
      <c r="P47" s="531"/>
      <c r="Q47" s="531"/>
      <c r="R47" s="531"/>
      <c r="S47" s="531"/>
      <c r="T47" s="531"/>
      <c r="U47" s="531"/>
      <c r="V47" s="531"/>
      <c r="W47" s="531"/>
      <c r="X47" s="531"/>
      <c r="Y47" s="531"/>
      <c r="Z47" s="531"/>
      <c r="AA47" s="531"/>
      <c r="AB47" s="531"/>
      <c r="AC47" s="531"/>
      <c r="AD47" s="531"/>
      <c r="AE47" s="531"/>
      <c r="AF47" s="531"/>
      <c r="AG47" s="531"/>
      <c r="AH47" s="531"/>
      <c r="AI47" s="531"/>
      <c r="AJ47" s="531"/>
      <c r="AK47" s="676"/>
    </row>
    <row r="48" spans="1:37">
      <c r="A48" s="127"/>
      <c r="B48" s="161" t="s">
        <v>135</v>
      </c>
      <c r="C48" s="6"/>
      <c r="D48" s="6"/>
      <c r="E48" s="6"/>
      <c r="F48" s="6"/>
      <c r="G48" s="6"/>
      <c r="H48" s="6"/>
      <c r="I48" s="6"/>
      <c r="J48" s="6"/>
      <c r="K48" s="111"/>
      <c r="L48" s="6"/>
      <c r="M48" s="161" t="s">
        <v>295</v>
      </c>
      <c r="N48" s="6"/>
      <c r="O48" s="6"/>
      <c r="P48" s="6"/>
      <c r="Q48" s="6"/>
      <c r="R48" s="6"/>
      <c r="S48" s="671"/>
      <c r="T48" s="671"/>
      <c r="U48" s="671"/>
      <c r="V48" s="671"/>
      <c r="W48" s="671"/>
      <c r="X48" s="671"/>
      <c r="Y48" s="671"/>
      <c r="Z48" s="671"/>
      <c r="AA48" s="671"/>
      <c r="AB48" s="671"/>
      <c r="AC48" s="671"/>
      <c r="AD48" s="671"/>
      <c r="AE48" s="671"/>
      <c r="AF48" s="671"/>
      <c r="AG48" s="671"/>
      <c r="AH48" s="671"/>
      <c r="AI48" s="671"/>
      <c r="AJ48" s="154"/>
      <c r="AK48" s="112"/>
    </row>
    <row r="49" spans="1:37">
      <c r="A49" s="162"/>
      <c r="B49" s="72" t="s">
        <v>141</v>
      </c>
      <c r="C49" s="163"/>
      <c r="D49" s="163"/>
      <c r="E49" s="163"/>
      <c r="F49" s="163"/>
      <c r="G49" s="163"/>
      <c r="H49" s="51"/>
      <c r="I49" s="51"/>
      <c r="J49" s="163"/>
      <c r="K49" s="164"/>
      <c r="L49" s="163"/>
      <c r="M49" s="163"/>
      <c r="N49" s="248" t="s">
        <v>142</v>
      </c>
      <c r="O49" s="163"/>
      <c r="P49" s="163"/>
      <c r="Q49" s="163"/>
      <c r="R49" s="163"/>
      <c r="S49" s="672"/>
      <c r="T49" s="672"/>
      <c r="U49" s="672"/>
      <c r="V49" s="672"/>
      <c r="W49" s="672"/>
      <c r="X49" s="672"/>
      <c r="Y49" s="672"/>
      <c r="Z49" s="672"/>
      <c r="AA49" s="672"/>
      <c r="AB49" s="672"/>
      <c r="AC49" s="672"/>
      <c r="AD49" s="672"/>
      <c r="AE49" s="672"/>
      <c r="AF49" s="672"/>
      <c r="AG49" s="672"/>
      <c r="AH49" s="672"/>
      <c r="AI49" s="672"/>
      <c r="AJ49" s="163"/>
      <c r="AK49" s="165"/>
    </row>
    <row r="50" spans="1:37">
      <c r="L50" s="6"/>
      <c r="M50" s="6"/>
      <c r="N50" s="6"/>
      <c r="O50" s="6"/>
      <c r="P50" s="6"/>
      <c r="Q50" s="6"/>
      <c r="R50" s="6"/>
    </row>
    <row r="51" spans="1:37">
      <c r="L51" s="6"/>
      <c r="M51" s="6"/>
      <c r="N51" s="6"/>
      <c r="O51" s="6"/>
      <c r="P51" s="6"/>
      <c r="Q51" s="6"/>
      <c r="R51" s="6"/>
    </row>
    <row r="52" spans="1:37" s="166" customFormat="1" ht="15.75">
      <c r="B52" s="18" t="s">
        <v>143</v>
      </c>
      <c r="L52" s="17"/>
      <c r="M52" s="17"/>
      <c r="N52" s="17"/>
      <c r="O52" s="17"/>
      <c r="P52" s="17"/>
      <c r="Q52" s="17"/>
      <c r="R52" s="17"/>
    </row>
    <row r="53" spans="1:37">
      <c r="A53" s="84"/>
      <c r="B53" s="84" t="s">
        <v>136</v>
      </c>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row>
    <row r="54" spans="1:37">
      <c r="A54" s="84"/>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row>
    <row r="55" spans="1:37">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row>
    <row r="56" spans="1:37">
      <c r="L56" s="6"/>
      <c r="M56" s="6"/>
      <c r="N56" s="6"/>
      <c r="O56" s="6"/>
      <c r="P56" s="6"/>
      <c r="Q56" s="6"/>
      <c r="R56" s="6"/>
    </row>
    <row r="57" spans="1:37" s="166" customFormat="1" ht="15.75">
      <c r="L57" s="17"/>
      <c r="M57" s="17"/>
      <c r="N57" s="17"/>
      <c r="O57" s="17"/>
      <c r="R57" s="17"/>
      <c r="S57" s="663" t="s">
        <v>500</v>
      </c>
      <c r="T57" s="664"/>
      <c r="U57" s="664"/>
      <c r="V57" s="664"/>
      <c r="W57" s="664"/>
      <c r="X57" s="677"/>
      <c r="Y57" s="677"/>
      <c r="Z57" s="677"/>
      <c r="AA57" s="137" t="s">
        <v>502</v>
      </c>
      <c r="AB57" s="17"/>
      <c r="AC57" s="408"/>
      <c r="AD57" s="408"/>
      <c r="AE57" s="673" t="s">
        <v>503</v>
      </c>
      <c r="AF57" s="673"/>
      <c r="AG57" s="408"/>
      <c r="AH57" s="408"/>
      <c r="AI57" s="222" t="s">
        <v>501</v>
      </c>
      <c r="AJ57" s="17"/>
    </row>
    <row r="58" spans="1:37" ht="13.7" customHeight="1">
      <c r="A58"/>
      <c r="B58"/>
      <c r="C58"/>
      <c r="D58"/>
      <c r="E58"/>
      <c r="F58"/>
      <c r="G58"/>
      <c r="H58"/>
      <c r="I58"/>
      <c r="J58"/>
      <c r="K58"/>
      <c r="L58" s="87"/>
      <c r="M58" s="87"/>
      <c r="N58" s="87"/>
      <c r="O58" s="87"/>
      <c r="P58"/>
      <c r="Q58"/>
      <c r="R58" s="8"/>
      <c r="S58" s="8"/>
      <c r="T58" s="8"/>
      <c r="U58" s="85"/>
      <c r="V58" s="168" t="s">
        <v>144</v>
      </c>
      <c r="W58" s="85"/>
      <c r="X58" s="677"/>
      <c r="Y58" s="677"/>
      <c r="Z58" s="677"/>
      <c r="AA58" s="167" t="s">
        <v>19</v>
      </c>
      <c r="AB58" s="87"/>
      <c r="AC58" s="408"/>
      <c r="AD58" s="408"/>
      <c r="AE58" s="85"/>
      <c r="AF58" s="168" t="s">
        <v>20</v>
      </c>
      <c r="AG58" s="408"/>
      <c r="AH58" s="408"/>
      <c r="AI58" s="674" t="s">
        <v>21</v>
      </c>
      <c r="AJ58" s="674"/>
      <c r="AK58"/>
    </row>
    <row r="59" spans="1:37" ht="15.75">
      <c r="A59"/>
      <c r="B59"/>
      <c r="C59"/>
      <c r="D59"/>
      <c r="E59"/>
      <c r="F59"/>
      <c r="G59"/>
      <c r="H59"/>
      <c r="I59"/>
      <c r="J59"/>
      <c r="K59"/>
      <c r="L59" s="87"/>
      <c r="M59" s="87"/>
      <c r="N59" s="87"/>
      <c r="O59" s="87"/>
      <c r="P59"/>
      <c r="Q59"/>
      <c r="R59"/>
      <c r="S59"/>
      <c r="T59" s="28"/>
      <c r="U59" s="87"/>
      <c r="V59" s="87"/>
      <c r="W59"/>
      <c r="X59" s="169"/>
      <c r="Y59" s="169"/>
      <c r="Z59" s="169"/>
      <c r="AA59" s="167"/>
      <c r="AB59" s="87"/>
      <c r="AC59" s="151"/>
      <c r="AD59" s="151"/>
      <c r="AE59" s="85"/>
      <c r="AF59" s="168"/>
      <c r="AG59" s="151"/>
      <c r="AH59" s="151"/>
      <c r="AI59" s="170"/>
      <c r="AJ59" s="170"/>
      <c r="AK59"/>
    </row>
    <row r="60" spans="1:37">
      <c r="L60" s="6"/>
      <c r="M60" s="6"/>
      <c r="N60" s="6"/>
      <c r="O60" s="6"/>
    </row>
    <row r="61" spans="1:37" ht="14.25">
      <c r="R61" s="18" t="s">
        <v>660</v>
      </c>
      <c r="S61" s="18"/>
      <c r="T61" s="18"/>
      <c r="U61" s="18"/>
      <c r="V61" s="18"/>
      <c r="W61" s="18"/>
      <c r="X61" s="665" t="str">
        <f>IF(入学願書!K12&lt;&gt;"",入学願書!K12&amp;"   "&amp;入学願書!Y12,"")</f>
        <v/>
      </c>
      <c r="Y61" s="665"/>
      <c r="Z61" s="665"/>
      <c r="AA61" s="665"/>
      <c r="AB61" s="665"/>
      <c r="AC61" s="665"/>
      <c r="AD61" s="665"/>
      <c r="AE61" s="665"/>
      <c r="AF61" s="665"/>
      <c r="AG61" s="665"/>
      <c r="AH61" s="665"/>
      <c r="AI61" s="665"/>
      <c r="AJ61" s="665"/>
    </row>
    <row r="62" spans="1:37" s="172" customFormat="1" ht="12.75">
      <c r="A62" s="84"/>
      <c r="B62" s="84"/>
      <c r="C62" s="84"/>
      <c r="D62" s="84"/>
      <c r="E62" s="84"/>
      <c r="F62" s="84"/>
      <c r="G62" s="84"/>
      <c r="H62" s="84"/>
      <c r="I62" s="84"/>
      <c r="J62" s="84"/>
      <c r="K62" s="84"/>
      <c r="L62" s="84"/>
      <c r="M62" s="84"/>
      <c r="N62" s="84"/>
      <c r="O62" s="84"/>
      <c r="P62" s="84"/>
      <c r="Q62" s="84"/>
      <c r="R62" s="84"/>
      <c r="S62" s="84"/>
      <c r="T62" s="84"/>
      <c r="U62" s="171" t="s">
        <v>661</v>
      </c>
      <c r="W62" s="84"/>
      <c r="X62" s="665"/>
      <c r="Y62" s="665"/>
      <c r="Z62" s="665"/>
      <c r="AA62" s="665"/>
      <c r="AB62" s="665"/>
      <c r="AC62" s="665"/>
      <c r="AD62" s="665"/>
      <c r="AE62" s="665"/>
      <c r="AF62" s="665"/>
      <c r="AG62" s="665"/>
      <c r="AH62" s="665"/>
      <c r="AI62" s="665"/>
      <c r="AJ62" s="665"/>
      <c r="AK62" s="84"/>
    </row>
  </sheetData>
  <sheetProtection algorithmName="SHA-512" hashValue="1fhewDpdPs9OUAhDcEnb8xEOT0+OdoNkLJnEZycDi8Lvo0DVm9VuEAJU17ooFW2pbwAPF9un973TCC39QRRmCw==" saltValue="ssI5PsWOankZ9WIMOvbwdQ==" spinCount="100000" sheet="1" objects="1" scenarios="1"/>
  <mergeCells count="47">
    <mergeCell ref="S57:W57"/>
    <mergeCell ref="X61:AJ62"/>
    <mergeCell ref="A2:AK2"/>
    <mergeCell ref="B41:J41"/>
    <mergeCell ref="O42:S42"/>
    <mergeCell ref="T42:AI43"/>
    <mergeCell ref="S48:AI49"/>
    <mergeCell ref="AC57:AD58"/>
    <mergeCell ref="AE57:AF57"/>
    <mergeCell ref="AG57:AH58"/>
    <mergeCell ref="AI58:AJ58"/>
    <mergeCell ref="L44:AK45"/>
    <mergeCell ref="L46:AK47"/>
    <mergeCell ref="X57:Z58"/>
    <mergeCell ref="B4:AJ4"/>
    <mergeCell ref="B5:AJ5"/>
    <mergeCell ref="B6:AJ6"/>
    <mergeCell ref="B7:AJ7"/>
    <mergeCell ref="B8:AJ8"/>
    <mergeCell ref="B9:AJ9"/>
    <mergeCell ref="B10:AJ10"/>
    <mergeCell ref="B11:AJ11"/>
    <mergeCell ref="B12:AJ12"/>
    <mergeCell ref="B13:AJ13"/>
    <mergeCell ref="B14:AJ14"/>
    <mergeCell ref="B15:AJ15"/>
    <mergeCell ref="B16:AJ16"/>
    <mergeCell ref="B17:AJ17"/>
    <mergeCell ref="B18:AJ18"/>
    <mergeCell ref="B19:AJ19"/>
    <mergeCell ref="B20:AJ20"/>
    <mergeCell ref="B21:AJ21"/>
    <mergeCell ref="B22:AJ22"/>
    <mergeCell ref="B23:AJ23"/>
    <mergeCell ref="B24:AJ24"/>
    <mergeCell ref="B25:AJ25"/>
    <mergeCell ref="B26:AJ26"/>
    <mergeCell ref="B27:AJ27"/>
    <mergeCell ref="B28:AJ28"/>
    <mergeCell ref="B29:AJ29"/>
    <mergeCell ref="B35:AJ35"/>
    <mergeCell ref="B36:AJ36"/>
    <mergeCell ref="B30:AJ30"/>
    <mergeCell ref="B31:AJ31"/>
    <mergeCell ref="B32:AJ32"/>
    <mergeCell ref="B33:AJ33"/>
    <mergeCell ref="B34:AJ34"/>
  </mergeCells>
  <phoneticPr fontId="2"/>
  <printOptions horizontalCentered="1"/>
  <pageMargins left="3.937007874015748E-2" right="3.937007874015748E-2" top="0.19685039370078741" bottom="0.15748031496062992"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Check Box 9">
              <controlPr defaultSize="0" autoFill="0" autoLine="0" autoPict="0">
                <anchor moveWithCells="1">
                  <from>
                    <xdr:col>20</xdr:col>
                    <xdr:colOff>9525</xdr:colOff>
                    <xdr:row>38</xdr:row>
                    <xdr:rowOff>142875</xdr:rowOff>
                  </from>
                  <to>
                    <xdr:col>21</xdr:col>
                    <xdr:colOff>85725</xdr:colOff>
                    <xdr:row>40</xdr:row>
                    <xdr:rowOff>47625</xdr:rowOff>
                  </to>
                </anchor>
              </controlPr>
            </control>
          </mc:Choice>
        </mc:AlternateContent>
        <mc:AlternateContent xmlns:mc="http://schemas.openxmlformats.org/markup-compatibility/2006">
          <mc:Choice Requires="x14">
            <control shapeId="4106" r:id="rId5" name="Check Box 10">
              <controlPr defaultSize="0" autoFill="0" autoLine="0" autoPict="0">
                <anchor moveWithCells="1">
                  <from>
                    <xdr:col>28</xdr:col>
                    <xdr:colOff>9525</xdr:colOff>
                    <xdr:row>38</xdr:row>
                    <xdr:rowOff>142875</xdr:rowOff>
                  </from>
                  <to>
                    <xdr:col>29</xdr:col>
                    <xdr:colOff>85725</xdr:colOff>
                    <xdr:row>40</xdr:row>
                    <xdr:rowOff>38100</xdr:rowOff>
                  </to>
                </anchor>
              </controlPr>
            </control>
          </mc:Choice>
        </mc:AlternateContent>
        <mc:AlternateContent xmlns:mc="http://schemas.openxmlformats.org/markup-compatibility/2006">
          <mc:Choice Requires="x14">
            <control shapeId="4107" r:id="rId6" name="Check Box 11">
              <controlPr defaultSize="0" autoFill="0" autoLine="0" autoPict="0">
                <anchor moveWithCells="1">
                  <from>
                    <xdr:col>0</xdr:col>
                    <xdr:colOff>0</xdr:colOff>
                    <xdr:row>38</xdr:row>
                    <xdr:rowOff>161925</xdr:rowOff>
                  </from>
                  <to>
                    <xdr:col>1</xdr:col>
                    <xdr:colOff>76200</xdr:colOff>
                    <xdr:row>40</xdr:row>
                    <xdr:rowOff>66675</xdr:rowOff>
                  </to>
                </anchor>
              </controlPr>
            </control>
          </mc:Choice>
        </mc:AlternateContent>
        <mc:AlternateContent xmlns:mc="http://schemas.openxmlformats.org/markup-compatibility/2006">
          <mc:Choice Requires="x14">
            <control shapeId="4108" r:id="rId7" name="Check Box 12">
              <controlPr defaultSize="0" autoFill="0" autoLine="0" autoPict="0">
                <anchor moveWithCells="1">
                  <from>
                    <xdr:col>0</xdr:col>
                    <xdr:colOff>0</xdr:colOff>
                    <xdr:row>43</xdr:row>
                    <xdr:rowOff>0</xdr:rowOff>
                  </from>
                  <to>
                    <xdr:col>1</xdr:col>
                    <xdr:colOff>76200</xdr:colOff>
                    <xdr:row>44</xdr:row>
                    <xdr:rowOff>66675</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0</xdr:col>
                    <xdr:colOff>0</xdr:colOff>
                    <xdr:row>45</xdr:row>
                    <xdr:rowOff>9525</xdr:rowOff>
                  </from>
                  <to>
                    <xdr:col>1</xdr:col>
                    <xdr:colOff>76200</xdr:colOff>
                    <xdr:row>46</xdr:row>
                    <xdr:rowOff>85725</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0</xdr:col>
                    <xdr:colOff>0</xdr:colOff>
                    <xdr:row>47</xdr:row>
                    <xdr:rowOff>9525</xdr:rowOff>
                  </from>
                  <to>
                    <xdr:col>1</xdr:col>
                    <xdr:colOff>76200</xdr:colOff>
                    <xdr:row>48</xdr:row>
                    <xdr:rowOff>85725</xdr:rowOff>
                  </to>
                </anchor>
              </controlPr>
            </control>
          </mc:Choice>
        </mc:AlternateContent>
        <mc:AlternateContent xmlns:mc="http://schemas.openxmlformats.org/markup-compatibility/2006">
          <mc:Choice Requires="x14">
            <control shapeId="4111" r:id="rId10" name="Check Box 15">
              <controlPr defaultSize="0" autoFill="0" autoLine="0" autoPict="0">
                <anchor moveWithCells="1">
                  <from>
                    <xdr:col>12</xdr:col>
                    <xdr:colOff>9525</xdr:colOff>
                    <xdr:row>39</xdr:row>
                    <xdr:rowOff>0</xdr:rowOff>
                  </from>
                  <to>
                    <xdr:col>13</xdr:col>
                    <xdr:colOff>85725</xdr:colOff>
                    <xdr:row>40</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60"/>
  <sheetViews>
    <sheetView showGridLines="0" view="pageBreakPreview" topLeftCell="A7" zoomScale="115" zoomScaleNormal="100" zoomScaleSheetLayoutView="115" workbookViewId="0">
      <selection activeCell="G20" sqref="G20"/>
    </sheetView>
  </sheetViews>
  <sheetFormatPr defaultColWidth="9" defaultRowHeight="13.5"/>
  <cols>
    <col min="1" max="51" width="2.125" customWidth="1"/>
  </cols>
  <sheetData>
    <row r="1" spans="1:43" ht="7.5" customHeight="1"/>
    <row r="2" spans="1:43" ht="41.25" customHeight="1">
      <c r="A2" s="681" t="s">
        <v>191</v>
      </c>
      <c r="B2" s="682"/>
      <c r="C2" s="682"/>
      <c r="D2" s="682"/>
      <c r="E2" s="682"/>
      <c r="F2" s="682"/>
      <c r="G2" s="682"/>
      <c r="H2" s="682"/>
      <c r="I2" s="682"/>
      <c r="J2" s="682"/>
      <c r="K2" s="682"/>
      <c r="L2" s="682"/>
      <c r="M2" s="682"/>
      <c r="N2" s="682"/>
      <c r="O2" s="682"/>
      <c r="P2" s="682"/>
      <c r="Q2" s="682"/>
      <c r="R2" s="682"/>
      <c r="S2" s="682"/>
      <c r="T2" s="682"/>
      <c r="U2" s="682"/>
      <c r="V2" s="682"/>
      <c r="W2" s="682"/>
      <c r="X2" s="682"/>
      <c r="Y2" s="682"/>
      <c r="Z2" s="682"/>
      <c r="AA2" s="682"/>
      <c r="AB2" s="682"/>
      <c r="AC2" s="682"/>
      <c r="AD2" s="682"/>
      <c r="AE2" s="682"/>
      <c r="AF2" s="682"/>
      <c r="AG2" s="682"/>
      <c r="AH2" s="682"/>
      <c r="AI2" s="682"/>
      <c r="AJ2" s="682"/>
      <c r="AK2" s="682"/>
      <c r="AL2" s="682"/>
      <c r="AM2" s="682"/>
      <c r="AN2" s="682"/>
      <c r="AO2" s="682"/>
      <c r="AP2" s="682"/>
      <c r="AQ2" s="8"/>
    </row>
    <row r="3" spans="1:43" ht="14.2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row>
    <row r="4" spans="1:43" ht="14.25">
      <c r="A4" s="8"/>
      <c r="B4" s="683" t="s">
        <v>192</v>
      </c>
      <c r="C4" s="683"/>
      <c r="D4" s="683"/>
      <c r="E4" s="683"/>
      <c r="F4" s="683"/>
      <c r="G4" s="683"/>
      <c r="H4" s="683"/>
      <c r="I4" s="683"/>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row>
    <row r="5" spans="1:43" ht="15">
      <c r="A5" s="8"/>
      <c r="B5" s="684" t="s">
        <v>145</v>
      </c>
      <c r="C5" s="684"/>
      <c r="D5" s="684"/>
      <c r="E5" s="684"/>
      <c r="F5" s="684"/>
      <c r="G5" s="684"/>
      <c r="H5" s="684"/>
      <c r="I5" s="684"/>
      <c r="J5" s="684"/>
      <c r="K5" s="684"/>
      <c r="L5" s="684"/>
      <c r="M5" s="684"/>
      <c r="N5" s="684"/>
      <c r="O5" s="684"/>
      <c r="P5" s="684"/>
      <c r="Q5" s="684"/>
      <c r="R5" s="684"/>
      <c r="S5" s="8"/>
      <c r="T5" s="8"/>
      <c r="U5" s="8"/>
      <c r="V5" s="8"/>
      <c r="W5" s="8"/>
      <c r="X5" s="8"/>
      <c r="Y5" s="8"/>
      <c r="Z5" s="8"/>
      <c r="AA5" s="8"/>
      <c r="AB5" s="8"/>
      <c r="AC5" s="8"/>
      <c r="AD5" s="8"/>
      <c r="AE5" s="8"/>
      <c r="AF5" s="8"/>
      <c r="AG5" s="8"/>
      <c r="AH5" s="8"/>
      <c r="AI5" s="8"/>
      <c r="AJ5" s="8"/>
      <c r="AK5" s="8"/>
      <c r="AL5" s="8"/>
      <c r="AM5" s="8"/>
      <c r="AN5" s="8"/>
      <c r="AO5" s="8"/>
      <c r="AP5" s="8"/>
      <c r="AQ5" s="8"/>
    </row>
    <row r="6" spans="1:43"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row>
    <row r="7" spans="1:43" ht="14.25">
      <c r="A7" s="8"/>
      <c r="B7" s="8"/>
      <c r="C7" s="8"/>
      <c r="D7" s="8"/>
      <c r="E7" s="8"/>
      <c r="F7" s="8"/>
      <c r="G7" s="8"/>
      <c r="H7" s="594" t="s">
        <v>193</v>
      </c>
      <c r="I7" s="594"/>
      <c r="J7" s="594"/>
      <c r="K7" s="594"/>
      <c r="L7" s="594"/>
      <c r="M7" s="594"/>
      <c r="N7" s="594"/>
      <c r="O7" s="594"/>
      <c r="P7" s="594"/>
      <c r="Q7" s="561" t="str">
        <f>入学願書!K12&amp;"   "&amp;入学願書!Y12</f>
        <v xml:space="preserve">   </v>
      </c>
      <c r="R7" s="561"/>
      <c r="S7" s="561"/>
      <c r="T7" s="561"/>
      <c r="U7" s="561"/>
      <c r="V7" s="561"/>
      <c r="W7" s="561"/>
      <c r="X7" s="561"/>
      <c r="Y7" s="561"/>
      <c r="Z7" s="561"/>
      <c r="AA7" s="561"/>
      <c r="AB7" s="561"/>
      <c r="AC7" s="561"/>
      <c r="AD7" s="561"/>
      <c r="AE7" s="561"/>
      <c r="AF7" s="561"/>
      <c r="AG7" s="561"/>
      <c r="AH7" s="561"/>
      <c r="AI7" s="561"/>
      <c r="AJ7" s="8"/>
      <c r="AK7" s="8"/>
      <c r="AL7" s="8"/>
      <c r="AM7" s="8"/>
      <c r="AN7" s="8"/>
      <c r="AO7" s="8"/>
      <c r="AP7" s="8"/>
      <c r="AQ7" s="8"/>
    </row>
    <row r="8" spans="1:43" ht="13.5" customHeight="1">
      <c r="A8" s="8"/>
      <c r="B8" s="8"/>
      <c r="C8" s="8"/>
      <c r="D8" s="8"/>
      <c r="E8" s="8"/>
      <c r="F8" s="8"/>
      <c r="G8" s="8"/>
      <c r="H8" s="685" t="s">
        <v>146</v>
      </c>
      <c r="I8" s="685"/>
      <c r="J8" s="685"/>
      <c r="K8" s="685"/>
      <c r="L8" s="685"/>
      <c r="M8" s="685"/>
      <c r="N8" s="685"/>
      <c r="O8" s="685"/>
      <c r="P8" s="685"/>
      <c r="Q8" s="562"/>
      <c r="R8" s="562"/>
      <c r="S8" s="562"/>
      <c r="T8" s="562"/>
      <c r="U8" s="562"/>
      <c r="V8" s="562"/>
      <c r="W8" s="562"/>
      <c r="X8" s="562"/>
      <c r="Y8" s="562"/>
      <c r="Z8" s="562"/>
      <c r="AA8" s="562"/>
      <c r="AB8" s="562"/>
      <c r="AC8" s="562"/>
      <c r="AD8" s="562"/>
      <c r="AE8" s="562"/>
      <c r="AF8" s="562"/>
      <c r="AG8" s="562"/>
      <c r="AH8" s="562"/>
      <c r="AI8" s="562"/>
      <c r="AJ8" s="8"/>
      <c r="AK8" s="8"/>
      <c r="AL8" s="8"/>
      <c r="AM8" s="8"/>
      <c r="AN8" s="8"/>
      <c r="AO8" s="8"/>
      <c r="AP8" s="8"/>
      <c r="AQ8" s="8"/>
    </row>
    <row r="9" spans="1:43" ht="9" customHeight="1">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row>
    <row r="10" spans="1:43" ht="14.25">
      <c r="A10" s="8"/>
      <c r="B10" s="8"/>
      <c r="C10" s="8"/>
      <c r="D10" s="8"/>
      <c r="E10" s="8"/>
      <c r="F10" s="8"/>
      <c r="G10" s="8"/>
      <c r="H10" s="683" t="s">
        <v>194</v>
      </c>
      <c r="I10" s="683"/>
      <c r="J10" s="683"/>
      <c r="K10" s="683"/>
      <c r="L10" s="683"/>
      <c r="M10" s="683"/>
      <c r="N10" s="683"/>
      <c r="O10" s="683"/>
      <c r="P10" s="683"/>
      <c r="Q10" s="683"/>
      <c r="R10" s="683"/>
      <c r="S10" s="561" t="str">
        <f>IF(入学願書!F13&lt;&gt;"",入学願書!F13,"")</f>
        <v/>
      </c>
      <c r="T10" s="561"/>
      <c r="U10" s="561"/>
      <c r="V10" s="561"/>
      <c r="W10" s="561"/>
      <c r="X10" s="561"/>
      <c r="Y10" s="561"/>
      <c r="Z10" s="561"/>
      <c r="AA10" s="561"/>
      <c r="AB10" s="561"/>
      <c r="AC10" s="561"/>
      <c r="AD10" s="561"/>
      <c r="AE10" s="561"/>
      <c r="AF10" s="561"/>
      <c r="AG10" s="561"/>
      <c r="AH10" s="561"/>
      <c r="AI10" s="561"/>
      <c r="AJ10" s="8"/>
      <c r="AK10" s="8"/>
      <c r="AL10" s="8"/>
      <c r="AM10" s="8"/>
      <c r="AN10" s="8"/>
      <c r="AO10" s="8"/>
      <c r="AP10" s="8"/>
      <c r="AQ10" s="8"/>
    </row>
    <row r="11" spans="1:43" ht="13.5" customHeight="1">
      <c r="A11" s="8"/>
      <c r="B11" s="8"/>
      <c r="C11" s="8"/>
      <c r="D11" s="8"/>
      <c r="E11" s="8"/>
      <c r="F11" s="8"/>
      <c r="G11" s="8"/>
      <c r="H11" s="685" t="s">
        <v>147</v>
      </c>
      <c r="I11" s="685"/>
      <c r="J11" s="685"/>
      <c r="K11" s="685"/>
      <c r="L11" s="685"/>
      <c r="M11" s="685"/>
      <c r="N11" s="685"/>
      <c r="O11" s="685"/>
      <c r="P11" s="685"/>
      <c r="Q11" s="685"/>
      <c r="R11" s="685"/>
      <c r="S11" s="562"/>
      <c r="T11" s="562"/>
      <c r="U11" s="562"/>
      <c r="V11" s="562"/>
      <c r="W11" s="562"/>
      <c r="X11" s="562"/>
      <c r="Y11" s="562"/>
      <c r="Z11" s="562"/>
      <c r="AA11" s="562"/>
      <c r="AB11" s="562"/>
      <c r="AC11" s="562"/>
      <c r="AD11" s="562"/>
      <c r="AE11" s="562"/>
      <c r="AF11" s="562"/>
      <c r="AG11" s="562"/>
      <c r="AH11" s="562"/>
      <c r="AI11" s="562"/>
      <c r="AJ11" s="8"/>
      <c r="AK11" s="8"/>
      <c r="AL11" s="8"/>
      <c r="AM11" s="8"/>
      <c r="AN11" s="8"/>
      <c r="AO11" s="8"/>
      <c r="AP11" s="8"/>
      <c r="AQ11" s="8"/>
    </row>
    <row r="12" spans="1:43" ht="9"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row>
    <row r="13" spans="1:43" s="11" customFormat="1" ht="14.25">
      <c r="H13" s="683" t="s">
        <v>184</v>
      </c>
      <c r="I13" s="683"/>
      <c r="J13" s="683"/>
      <c r="K13" s="683"/>
      <c r="L13" s="683"/>
      <c r="M13" s="683"/>
      <c r="N13" s="567" t="str">
        <f>IF(入学願書!F15&lt;&gt;"",入学願書!F15,"")</f>
        <v/>
      </c>
      <c r="O13" s="567"/>
      <c r="P13" s="567"/>
      <c r="Q13" s="173" t="s">
        <v>102</v>
      </c>
      <c r="R13" s="686" t="str">
        <f>IF(入学願書!K15&lt;&gt;"",入学願書!K15,"")</f>
        <v/>
      </c>
      <c r="S13" s="686"/>
      <c r="T13" s="173" t="s">
        <v>103</v>
      </c>
      <c r="U13" s="686" t="str">
        <f>IF(入学願書!O15&lt;&gt;"",入学願書!O15,"")</f>
        <v/>
      </c>
      <c r="V13" s="686"/>
      <c r="W13" s="173" t="s">
        <v>110</v>
      </c>
      <c r="AA13" s="683" t="s">
        <v>195</v>
      </c>
      <c r="AB13" s="683"/>
      <c r="AC13" s="683"/>
      <c r="AE13" s="173"/>
      <c r="AF13" s="173" t="s">
        <v>189</v>
      </c>
      <c r="AH13" s="173"/>
      <c r="AI13" s="173" t="s">
        <v>190</v>
      </c>
    </row>
    <row r="14" spans="1:43" ht="13.5" customHeight="1">
      <c r="A14" s="8"/>
      <c r="B14" s="8"/>
      <c r="C14" s="8"/>
      <c r="D14" s="8"/>
      <c r="E14" s="8"/>
      <c r="F14" s="8"/>
      <c r="G14" s="8"/>
      <c r="H14" s="684" t="s">
        <v>111</v>
      </c>
      <c r="I14" s="684"/>
      <c r="J14" s="684"/>
      <c r="K14" s="684"/>
      <c r="L14" s="684"/>
      <c r="M14" s="684"/>
      <c r="N14" s="438" t="s">
        <v>19</v>
      </c>
      <c r="O14" s="438"/>
      <c r="P14" s="438"/>
      <c r="Q14" s="438"/>
      <c r="R14" s="438" t="s">
        <v>20</v>
      </c>
      <c r="S14" s="438"/>
      <c r="T14" s="438"/>
      <c r="U14" s="438" t="s">
        <v>21</v>
      </c>
      <c r="V14" s="438"/>
      <c r="W14" s="438"/>
      <c r="X14" s="8"/>
      <c r="Y14" s="8"/>
      <c r="Z14" s="8"/>
      <c r="AA14" s="687" t="s">
        <v>22</v>
      </c>
      <c r="AB14" s="687"/>
      <c r="AC14" s="687"/>
      <c r="AD14" s="438" t="s">
        <v>148</v>
      </c>
      <c r="AE14" s="438"/>
      <c r="AF14" s="438"/>
      <c r="AG14" s="438" t="s">
        <v>504</v>
      </c>
      <c r="AH14" s="438"/>
      <c r="AI14" s="438"/>
      <c r="AJ14" s="8"/>
      <c r="AK14" s="8"/>
      <c r="AL14" s="8"/>
      <c r="AM14" s="8"/>
      <c r="AN14" s="8"/>
      <c r="AO14" s="8"/>
      <c r="AP14" s="8"/>
      <c r="AQ14" s="8"/>
    </row>
    <row r="15" spans="1:43" ht="13.5" customHeight="1">
      <c r="A15" s="8"/>
      <c r="B15" s="8"/>
      <c r="C15" s="8"/>
      <c r="D15" s="8"/>
      <c r="E15" s="443" t="s">
        <v>652</v>
      </c>
      <c r="F15" s="443"/>
      <c r="G15" s="443"/>
      <c r="H15" s="443"/>
      <c r="I15" s="443"/>
      <c r="J15" s="443"/>
      <c r="K15" s="443"/>
      <c r="L15" s="443"/>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3"/>
      <c r="AM15" s="443"/>
      <c r="AN15" s="443"/>
      <c r="AO15" s="443"/>
      <c r="AP15" s="443"/>
      <c r="AQ15" s="8"/>
    </row>
    <row r="16" spans="1:43" ht="14.25">
      <c r="A16" s="8"/>
      <c r="B16" s="8"/>
      <c r="C16" s="8"/>
      <c r="D16" s="8"/>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3"/>
      <c r="AI16" s="443"/>
      <c r="AJ16" s="443"/>
      <c r="AK16" s="443"/>
      <c r="AL16" s="443"/>
      <c r="AM16" s="443"/>
      <c r="AN16" s="443"/>
      <c r="AO16" s="443"/>
      <c r="AP16" s="443"/>
      <c r="AQ16" s="8"/>
    </row>
    <row r="17" spans="1:43" ht="14.25">
      <c r="A17" s="8"/>
      <c r="B17" s="8"/>
      <c r="C17" s="8"/>
      <c r="D17" s="8"/>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N17" s="443"/>
      <c r="AO17" s="443"/>
      <c r="AP17" s="443"/>
      <c r="AQ17" s="8"/>
    </row>
    <row r="18" spans="1:43" ht="13.5" customHeight="1">
      <c r="A18" s="8"/>
      <c r="B18" s="8"/>
      <c r="C18" s="8"/>
      <c r="D18" s="8"/>
      <c r="E18" s="688" t="s">
        <v>149</v>
      </c>
      <c r="F18" s="688"/>
      <c r="G18" s="688"/>
      <c r="H18" s="688"/>
      <c r="I18" s="688"/>
      <c r="J18" s="688"/>
      <c r="K18" s="688"/>
      <c r="L18" s="688"/>
      <c r="M18" s="688"/>
      <c r="N18" s="688"/>
      <c r="O18" s="688"/>
      <c r="P18" s="688"/>
      <c r="Q18" s="688"/>
      <c r="R18" s="688"/>
      <c r="S18" s="688"/>
      <c r="T18" s="688"/>
      <c r="U18" s="688"/>
      <c r="V18" s="688"/>
      <c r="W18" s="688"/>
      <c r="X18" s="688"/>
      <c r="Y18" s="688"/>
      <c r="Z18" s="688"/>
      <c r="AA18" s="688"/>
      <c r="AB18" s="688"/>
      <c r="AC18" s="688"/>
      <c r="AD18" s="688"/>
      <c r="AE18" s="688"/>
      <c r="AF18" s="688"/>
      <c r="AG18" s="688"/>
      <c r="AH18" s="688"/>
      <c r="AI18" s="688"/>
      <c r="AJ18" s="688"/>
      <c r="AK18" s="688"/>
      <c r="AL18" s="688"/>
      <c r="AM18" s="688"/>
      <c r="AN18" s="688"/>
      <c r="AO18" s="688"/>
      <c r="AP18" s="688"/>
      <c r="AQ18" s="8"/>
    </row>
    <row r="19" spans="1:43" ht="14.25">
      <c r="A19" s="8"/>
      <c r="B19" s="8"/>
      <c r="C19" s="8"/>
      <c r="D19" s="8"/>
      <c r="E19" s="688"/>
      <c r="F19" s="688"/>
      <c r="G19" s="688"/>
      <c r="H19" s="688"/>
      <c r="I19" s="688"/>
      <c r="J19" s="688"/>
      <c r="K19" s="688"/>
      <c r="L19" s="688"/>
      <c r="M19" s="688"/>
      <c r="N19" s="688"/>
      <c r="O19" s="688"/>
      <c r="P19" s="688"/>
      <c r="Q19" s="688"/>
      <c r="R19" s="688"/>
      <c r="S19" s="688"/>
      <c r="T19" s="688"/>
      <c r="U19" s="688"/>
      <c r="V19" s="688"/>
      <c r="W19" s="688"/>
      <c r="X19" s="688"/>
      <c r="Y19" s="688"/>
      <c r="Z19" s="688"/>
      <c r="AA19" s="688"/>
      <c r="AB19" s="688"/>
      <c r="AC19" s="688"/>
      <c r="AD19" s="688"/>
      <c r="AE19" s="688"/>
      <c r="AF19" s="688"/>
      <c r="AG19" s="688"/>
      <c r="AH19" s="688"/>
      <c r="AI19" s="688"/>
      <c r="AJ19" s="688"/>
      <c r="AK19" s="688"/>
      <c r="AL19" s="688"/>
      <c r="AM19" s="688"/>
      <c r="AN19" s="688"/>
      <c r="AO19" s="688"/>
      <c r="AP19" s="688"/>
      <c r="AQ19" s="8"/>
    </row>
    <row r="20" spans="1:43" ht="15">
      <c r="A20" s="8"/>
      <c r="B20" s="8"/>
      <c r="C20" s="8"/>
      <c r="D20" s="8"/>
      <c r="E20" s="174">
        <v>1</v>
      </c>
      <c r="F20" s="8"/>
      <c r="G20" s="31" t="s">
        <v>196</v>
      </c>
      <c r="H20" s="101"/>
      <c r="I20" s="101"/>
      <c r="J20" s="101"/>
      <c r="K20" s="101"/>
      <c r="L20" s="101"/>
      <c r="M20" s="101"/>
      <c r="N20" s="101"/>
      <c r="O20" s="101"/>
      <c r="P20" s="101"/>
      <c r="Q20" s="689" t="s">
        <v>653</v>
      </c>
      <c r="R20" s="689"/>
      <c r="S20" s="689"/>
      <c r="T20" s="689"/>
      <c r="U20" s="689"/>
      <c r="V20" s="689"/>
      <c r="W20" s="689"/>
      <c r="X20" s="689"/>
      <c r="Y20" s="689"/>
      <c r="Z20" s="689"/>
      <c r="AA20" s="689"/>
      <c r="AB20" s="689"/>
      <c r="AC20" s="689"/>
      <c r="AD20" s="689"/>
      <c r="AE20" s="689"/>
      <c r="AF20" s="689"/>
      <c r="AG20" s="689"/>
      <c r="AH20" s="689"/>
      <c r="AI20" s="689"/>
      <c r="AJ20" s="689"/>
      <c r="AK20" s="689"/>
      <c r="AL20" s="689"/>
      <c r="AM20" s="689"/>
      <c r="AN20" s="689"/>
      <c r="AO20" s="689"/>
      <c r="AP20" s="689"/>
      <c r="AQ20" s="689"/>
    </row>
    <row r="21" spans="1:43" ht="14.25">
      <c r="A21" s="8"/>
      <c r="B21" s="8"/>
      <c r="C21" s="8"/>
      <c r="D21" s="8"/>
      <c r="E21" s="690" t="s">
        <v>150</v>
      </c>
      <c r="F21" s="690"/>
      <c r="G21" s="690"/>
      <c r="H21" s="690"/>
      <c r="I21" s="690"/>
      <c r="J21" s="690"/>
      <c r="K21" s="690"/>
      <c r="L21" s="690"/>
      <c r="M21" s="690"/>
      <c r="N21" s="690"/>
      <c r="O21" s="690"/>
      <c r="P21" s="690"/>
      <c r="Q21" s="690"/>
      <c r="R21" s="690"/>
      <c r="S21" s="690"/>
      <c r="T21" s="690"/>
      <c r="U21" s="690"/>
      <c r="V21" s="690"/>
      <c r="W21" s="690"/>
      <c r="X21" s="690"/>
      <c r="Y21" s="690"/>
      <c r="Z21" s="690"/>
      <c r="AA21" s="690"/>
      <c r="AB21" s="690"/>
      <c r="AC21" s="690"/>
      <c r="AD21" s="690"/>
      <c r="AE21" s="690"/>
      <c r="AF21" s="690"/>
      <c r="AG21" s="690"/>
      <c r="AH21" s="690"/>
      <c r="AI21" s="690"/>
      <c r="AJ21" s="690"/>
      <c r="AK21" s="690"/>
      <c r="AL21" s="690"/>
      <c r="AM21" s="690"/>
      <c r="AN21" s="690"/>
      <c r="AO21" s="690"/>
      <c r="AP21" s="690"/>
      <c r="AQ21" s="690"/>
    </row>
    <row r="22" spans="1:43" ht="20.100000000000001" customHeight="1">
      <c r="A22" s="8"/>
      <c r="B22" s="8"/>
      <c r="C22" s="8"/>
      <c r="D22" s="8"/>
      <c r="E22" s="678"/>
      <c r="F22" s="679"/>
      <c r="G22" s="679"/>
      <c r="H22" s="679"/>
      <c r="I22" s="679"/>
      <c r="J22" s="679"/>
      <c r="K22" s="679"/>
      <c r="L22" s="679"/>
      <c r="M22" s="679"/>
      <c r="N22" s="679"/>
      <c r="O22" s="679"/>
      <c r="P22" s="679"/>
      <c r="Q22" s="679"/>
      <c r="R22" s="679"/>
      <c r="S22" s="679"/>
      <c r="T22" s="679"/>
      <c r="U22" s="679"/>
      <c r="V22" s="679"/>
      <c r="W22" s="679"/>
      <c r="X22" s="679"/>
      <c r="Y22" s="679"/>
      <c r="Z22" s="679"/>
      <c r="AA22" s="679"/>
      <c r="AB22" s="679"/>
      <c r="AC22" s="679"/>
      <c r="AD22" s="679"/>
      <c r="AE22" s="679"/>
      <c r="AF22" s="679"/>
      <c r="AG22" s="679"/>
      <c r="AH22" s="679"/>
      <c r="AI22" s="679"/>
      <c r="AJ22" s="679"/>
      <c r="AK22" s="679"/>
      <c r="AL22" s="679"/>
      <c r="AM22" s="679"/>
      <c r="AN22" s="679"/>
      <c r="AO22" s="679"/>
      <c r="AP22" s="680"/>
      <c r="AQ22" s="261"/>
    </row>
    <row r="23" spans="1:43" ht="20.100000000000001" customHeight="1">
      <c r="A23" s="8"/>
      <c r="B23" s="8"/>
      <c r="C23" s="8"/>
      <c r="D23" s="8"/>
      <c r="E23" s="678"/>
      <c r="F23" s="679"/>
      <c r="G23" s="679"/>
      <c r="H23" s="679"/>
      <c r="I23" s="679"/>
      <c r="J23" s="679"/>
      <c r="K23" s="679"/>
      <c r="L23" s="679"/>
      <c r="M23" s="679"/>
      <c r="N23" s="679"/>
      <c r="O23" s="679"/>
      <c r="P23" s="679"/>
      <c r="Q23" s="679"/>
      <c r="R23" s="679"/>
      <c r="S23" s="679"/>
      <c r="T23" s="679"/>
      <c r="U23" s="679"/>
      <c r="V23" s="679"/>
      <c r="W23" s="679"/>
      <c r="X23" s="679"/>
      <c r="Y23" s="679"/>
      <c r="Z23" s="679"/>
      <c r="AA23" s="679"/>
      <c r="AB23" s="679"/>
      <c r="AC23" s="679"/>
      <c r="AD23" s="679"/>
      <c r="AE23" s="679"/>
      <c r="AF23" s="679"/>
      <c r="AG23" s="679"/>
      <c r="AH23" s="679"/>
      <c r="AI23" s="679"/>
      <c r="AJ23" s="679"/>
      <c r="AK23" s="679"/>
      <c r="AL23" s="679"/>
      <c r="AM23" s="679"/>
      <c r="AN23" s="679"/>
      <c r="AO23" s="679"/>
      <c r="AP23" s="680"/>
      <c r="AQ23" s="261"/>
    </row>
    <row r="24" spans="1:43" ht="20.100000000000001" customHeight="1">
      <c r="A24" s="8"/>
      <c r="B24" s="8"/>
      <c r="C24" s="8"/>
      <c r="D24" s="8"/>
      <c r="E24" s="678"/>
      <c r="F24" s="679"/>
      <c r="G24" s="679"/>
      <c r="H24" s="679"/>
      <c r="I24" s="679"/>
      <c r="J24" s="679"/>
      <c r="K24" s="679"/>
      <c r="L24" s="679"/>
      <c r="M24" s="679"/>
      <c r="N24" s="679"/>
      <c r="O24" s="679"/>
      <c r="P24" s="679"/>
      <c r="Q24" s="679"/>
      <c r="R24" s="679"/>
      <c r="S24" s="679"/>
      <c r="T24" s="679"/>
      <c r="U24" s="679"/>
      <c r="V24" s="679"/>
      <c r="W24" s="679"/>
      <c r="X24" s="679"/>
      <c r="Y24" s="679"/>
      <c r="Z24" s="679"/>
      <c r="AA24" s="679"/>
      <c r="AB24" s="679"/>
      <c r="AC24" s="679"/>
      <c r="AD24" s="679"/>
      <c r="AE24" s="679"/>
      <c r="AF24" s="679"/>
      <c r="AG24" s="679"/>
      <c r="AH24" s="679"/>
      <c r="AI24" s="679"/>
      <c r="AJ24" s="679"/>
      <c r="AK24" s="679"/>
      <c r="AL24" s="679"/>
      <c r="AM24" s="679"/>
      <c r="AN24" s="679"/>
      <c r="AO24" s="679"/>
      <c r="AP24" s="680"/>
      <c r="AQ24" s="261"/>
    </row>
    <row r="25" spans="1:43" ht="20.100000000000001" customHeight="1">
      <c r="A25" s="8"/>
      <c r="B25" s="8"/>
      <c r="C25" s="8"/>
      <c r="D25" s="8"/>
      <c r="E25" s="678"/>
      <c r="F25" s="679"/>
      <c r="G25" s="679"/>
      <c r="H25" s="679"/>
      <c r="I25" s="679"/>
      <c r="J25" s="679"/>
      <c r="K25" s="679"/>
      <c r="L25" s="679"/>
      <c r="M25" s="679"/>
      <c r="N25" s="679"/>
      <c r="O25" s="679"/>
      <c r="P25" s="679"/>
      <c r="Q25" s="679"/>
      <c r="R25" s="679"/>
      <c r="S25" s="679"/>
      <c r="T25" s="679"/>
      <c r="U25" s="679"/>
      <c r="V25" s="679"/>
      <c r="W25" s="679"/>
      <c r="X25" s="679"/>
      <c r="Y25" s="679"/>
      <c r="Z25" s="679"/>
      <c r="AA25" s="679"/>
      <c r="AB25" s="679"/>
      <c r="AC25" s="679"/>
      <c r="AD25" s="679"/>
      <c r="AE25" s="679"/>
      <c r="AF25" s="679"/>
      <c r="AG25" s="679"/>
      <c r="AH25" s="679"/>
      <c r="AI25" s="679"/>
      <c r="AJ25" s="679"/>
      <c r="AK25" s="679"/>
      <c r="AL25" s="679"/>
      <c r="AM25" s="679"/>
      <c r="AN25" s="679"/>
      <c r="AO25" s="679"/>
      <c r="AP25" s="680"/>
      <c r="AQ25" s="261"/>
    </row>
    <row r="26" spans="1:43" ht="22.35" customHeight="1">
      <c r="A26" s="8"/>
      <c r="B26" s="8"/>
      <c r="C26" s="8"/>
      <c r="D26" s="8"/>
      <c r="E26" s="678"/>
      <c r="F26" s="679"/>
      <c r="G26" s="679"/>
      <c r="H26" s="679"/>
      <c r="I26" s="679"/>
      <c r="J26" s="679"/>
      <c r="K26" s="679"/>
      <c r="L26" s="679"/>
      <c r="M26" s="679"/>
      <c r="N26" s="679"/>
      <c r="O26" s="679"/>
      <c r="P26" s="679"/>
      <c r="Q26" s="679"/>
      <c r="R26" s="679"/>
      <c r="S26" s="679"/>
      <c r="T26" s="679"/>
      <c r="U26" s="679"/>
      <c r="V26" s="679"/>
      <c r="W26" s="679"/>
      <c r="X26" s="679"/>
      <c r="Y26" s="679"/>
      <c r="Z26" s="679"/>
      <c r="AA26" s="679"/>
      <c r="AB26" s="679"/>
      <c r="AC26" s="679"/>
      <c r="AD26" s="679"/>
      <c r="AE26" s="679"/>
      <c r="AF26" s="679"/>
      <c r="AG26" s="679"/>
      <c r="AH26" s="679"/>
      <c r="AI26" s="679"/>
      <c r="AJ26" s="679"/>
      <c r="AK26" s="679"/>
      <c r="AL26" s="679"/>
      <c r="AM26" s="679"/>
      <c r="AN26" s="679"/>
      <c r="AO26" s="679"/>
      <c r="AP26" s="680"/>
      <c r="AQ26" s="261"/>
    </row>
    <row r="27" spans="1:43" ht="9"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row>
    <row r="28" spans="1:43" ht="15">
      <c r="A28" s="8"/>
      <c r="B28" s="8"/>
      <c r="C28" s="8"/>
      <c r="D28" s="8"/>
      <c r="E28" s="174">
        <v>2</v>
      </c>
      <c r="F28" s="101"/>
      <c r="G28" s="31" t="s">
        <v>197</v>
      </c>
      <c r="H28" s="246"/>
      <c r="I28" s="246"/>
      <c r="J28" s="246"/>
      <c r="K28" s="246"/>
      <c r="L28" s="246"/>
      <c r="M28" s="691" t="s">
        <v>151</v>
      </c>
      <c r="N28" s="691"/>
      <c r="O28" s="691"/>
      <c r="P28" s="691"/>
      <c r="Q28" s="691"/>
      <c r="R28" s="691"/>
      <c r="S28" s="691"/>
      <c r="T28" s="691"/>
      <c r="U28" s="691"/>
      <c r="V28" s="691"/>
      <c r="W28" s="691"/>
      <c r="X28" s="691"/>
      <c r="Y28" s="8"/>
      <c r="Z28" s="8"/>
      <c r="AA28" s="8"/>
      <c r="AB28" s="8"/>
      <c r="AC28" s="8"/>
      <c r="AD28" s="8"/>
      <c r="AE28" s="8"/>
      <c r="AF28" s="8"/>
      <c r="AG28" s="8"/>
      <c r="AH28" s="8"/>
      <c r="AI28" s="8"/>
      <c r="AJ28" s="8"/>
      <c r="AK28" s="8"/>
      <c r="AL28" s="8"/>
      <c r="AM28" s="8"/>
      <c r="AN28" s="8"/>
      <c r="AO28" s="8"/>
      <c r="AP28" s="8"/>
      <c r="AQ28" s="8"/>
    </row>
    <row r="29" spans="1:43" ht="14.25">
      <c r="A29" s="8"/>
      <c r="B29" s="8"/>
      <c r="C29" s="8"/>
      <c r="D29" s="8"/>
      <c r="E29" s="8"/>
      <c r="F29" s="443" t="s">
        <v>198</v>
      </c>
      <c r="G29" s="443"/>
      <c r="H29" s="443"/>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3"/>
      <c r="AJ29" s="443"/>
      <c r="AK29" s="443"/>
      <c r="AL29" s="443"/>
      <c r="AM29" s="443"/>
      <c r="AN29" s="443"/>
      <c r="AO29" s="443"/>
      <c r="AP29" s="443"/>
      <c r="AQ29" s="443"/>
    </row>
    <row r="30" spans="1:43" ht="14.25">
      <c r="A30" s="8"/>
      <c r="B30" s="8"/>
      <c r="C30" s="8"/>
      <c r="D30" s="8"/>
      <c r="E30" s="8"/>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43"/>
      <c r="AL30" s="443"/>
      <c r="AM30" s="443"/>
      <c r="AN30" s="443"/>
      <c r="AO30" s="443"/>
      <c r="AP30" s="443"/>
      <c r="AQ30" s="443"/>
    </row>
    <row r="31" spans="1:43" ht="25.35" customHeight="1">
      <c r="A31" s="8"/>
      <c r="B31" s="8"/>
      <c r="C31" s="8"/>
      <c r="D31" s="8"/>
      <c r="E31" s="8"/>
      <c r="F31" s="443"/>
      <c r="G31" s="443"/>
      <c r="H31" s="443"/>
      <c r="I31" s="443"/>
      <c r="J31" s="443"/>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3"/>
      <c r="AL31" s="443"/>
      <c r="AM31" s="443"/>
      <c r="AN31" s="443"/>
      <c r="AO31" s="443"/>
      <c r="AP31" s="443"/>
      <c r="AQ31" s="443"/>
    </row>
    <row r="32" spans="1:43" ht="14.25">
      <c r="A32" s="8"/>
      <c r="B32" s="8"/>
      <c r="C32" s="8"/>
      <c r="D32" s="8"/>
      <c r="E32" s="8"/>
      <c r="F32" s="688" t="s">
        <v>152</v>
      </c>
      <c r="G32" s="688"/>
      <c r="H32" s="688"/>
      <c r="I32" s="688"/>
      <c r="J32" s="688"/>
      <c r="K32" s="688"/>
      <c r="L32" s="688"/>
      <c r="M32" s="688"/>
      <c r="N32" s="688"/>
      <c r="O32" s="688"/>
      <c r="P32" s="688"/>
      <c r="Q32" s="688"/>
      <c r="R32" s="688"/>
      <c r="S32" s="688"/>
      <c r="T32" s="688"/>
      <c r="U32" s="688"/>
      <c r="V32" s="688"/>
      <c r="W32" s="688"/>
      <c r="X32" s="688"/>
      <c r="Y32" s="688"/>
      <c r="Z32" s="688"/>
      <c r="AA32" s="688"/>
      <c r="AB32" s="688"/>
      <c r="AC32" s="688"/>
      <c r="AD32" s="688"/>
      <c r="AE32" s="688"/>
      <c r="AF32" s="688"/>
      <c r="AG32" s="688"/>
      <c r="AH32" s="688"/>
      <c r="AI32" s="688"/>
      <c r="AJ32" s="688"/>
      <c r="AK32" s="688"/>
      <c r="AL32" s="688"/>
      <c r="AM32" s="688"/>
      <c r="AN32" s="688"/>
      <c r="AO32" s="688"/>
      <c r="AP32" s="688"/>
      <c r="AQ32" s="688"/>
    </row>
    <row r="33" spans="1:43" ht="14.25">
      <c r="A33" s="8"/>
      <c r="B33" s="8"/>
      <c r="C33" s="8"/>
      <c r="D33" s="8"/>
      <c r="E33" s="8"/>
      <c r="F33" s="688"/>
      <c r="G33" s="688"/>
      <c r="H33" s="688"/>
      <c r="I33" s="688"/>
      <c r="J33" s="688"/>
      <c r="K33" s="688"/>
      <c r="L33" s="688"/>
      <c r="M33" s="688"/>
      <c r="N33" s="688"/>
      <c r="O33" s="688"/>
      <c r="P33" s="688"/>
      <c r="Q33" s="688"/>
      <c r="R33" s="688"/>
      <c r="S33" s="688"/>
      <c r="T33" s="688"/>
      <c r="U33" s="688"/>
      <c r="V33" s="688"/>
      <c r="W33" s="688"/>
      <c r="X33" s="688"/>
      <c r="Y33" s="688"/>
      <c r="Z33" s="688"/>
      <c r="AA33" s="688"/>
      <c r="AB33" s="688"/>
      <c r="AC33" s="688"/>
      <c r="AD33" s="688"/>
      <c r="AE33" s="688"/>
      <c r="AF33" s="688"/>
      <c r="AG33" s="688"/>
      <c r="AH33" s="688"/>
      <c r="AI33" s="688"/>
      <c r="AJ33" s="688"/>
      <c r="AK33" s="688"/>
      <c r="AL33" s="688"/>
      <c r="AM33" s="688"/>
      <c r="AN33" s="688"/>
      <c r="AO33" s="688"/>
      <c r="AP33" s="688"/>
      <c r="AQ33" s="688"/>
    </row>
    <row r="34" spans="1:43" ht="14.25">
      <c r="A34" s="8"/>
      <c r="B34" s="8"/>
      <c r="C34" s="8"/>
      <c r="D34" s="8"/>
      <c r="E34" s="8"/>
      <c r="F34" s="688"/>
      <c r="G34" s="688"/>
      <c r="H34" s="688"/>
      <c r="I34" s="688"/>
      <c r="J34" s="688"/>
      <c r="K34" s="688"/>
      <c r="L34" s="688"/>
      <c r="M34" s="688"/>
      <c r="N34" s="688"/>
      <c r="O34" s="688"/>
      <c r="P34" s="688"/>
      <c r="Q34" s="688"/>
      <c r="R34" s="688"/>
      <c r="S34" s="688"/>
      <c r="T34" s="688"/>
      <c r="U34" s="688"/>
      <c r="V34" s="688"/>
      <c r="W34" s="688"/>
      <c r="X34" s="688"/>
      <c r="Y34" s="688"/>
      <c r="Z34" s="688"/>
      <c r="AA34" s="688"/>
      <c r="AB34" s="688"/>
      <c r="AC34" s="688"/>
      <c r="AD34" s="688"/>
      <c r="AE34" s="688"/>
      <c r="AF34" s="688"/>
      <c r="AG34" s="688"/>
      <c r="AH34" s="688"/>
      <c r="AI34" s="688"/>
      <c r="AJ34" s="688"/>
      <c r="AK34" s="688"/>
      <c r="AL34" s="688"/>
      <c r="AM34" s="688"/>
      <c r="AN34" s="688"/>
      <c r="AO34" s="688"/>
      <c r="AP34" s="688"/>
      <c r="AQ34" s="688"/>
    </row>
    <row r="35" spans="1:43" ht="6.6" customHeight="1">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row>
    <row r="36" spans="1:43" ht="14.25">
      <c r="A36" s="692" t="s">
        <v>175</v>
      </c>
      <c r="B36" s="692"/>
      <c r="C36" s="692"/>
      <c r="D36" s="692"/>
      <c r="E36" s="692"/>
      <c r="F36" s="692"/>
      <c r="G36" s="692"/>
      <c r="H36" s="692"/>
      <c r="I36" s="692"/>
      <c r="J36" s="692"/>
      <c r="K36" s="692"/>
      <c r="L36" s="692"/>
      <c r="M36" s="692"/>
      <c r="N36" s="692"/>
      <c r="O36" s="692"/>
      <c r="P36" s="692"/>
      <c r="Q36" s="692"/>
      <c r="R36" s="692"/>
      <c r="S36" s="692"/>
      <c r="T36" s="692"/>
      <c r="U36" s="692"/>
      <c r="V36" s="692"/>
      <c r="W36" s="692"/>
      <c r="X36" s="692"/>
      <c r="Y36" s="692"/>
      <c r="Z36" s="692"/>
      <c r="AA36" s="692"/>
      <c r="AB36" s="692"/>
      <c r="AC36" s="692"/>
      <c r="AD36" s="692"/>
      <c r="AE36" s="692"/>
      <c r="AF36" s="692"/>
      <c r="AG36" s="692"/>
      <c r="AH36" s="692"/>
      <c r="AI36" s="692"/>
      <c r="AJ36" s="692"/>
      <c r="AK36" s="692"/>
      <c r="AL36" s="692"/>
      <c r="AM36" s="692"/>
      <c r="AN36" s="692"/>
      <c r="AO36" s="692"/>
      <c r="AP36" s="692"/>
      <c r="AQ36" s="692"/>
    </row>
    <row r="37" spans="1:43" ht="13.5" customHeight="1">
      <c r="A37" s="8"/>
      <c r="B37" s="8"/>
      <c r="C37" s="8"/>
      <c r="D37" s="693" t="s">
        <v>153</v>
      </c>
      <c r="E37" s="693"/>
      <c r="F37" s="694" t="s">
        <v>199</v>
      </c>
      <c r="G37" s="694"/>
      <c r="H37" s="694"/>
      <c r="I37" s="694"/>
      <c r="J37" s="694"/>
      <c r="K37" s="694"/>
      <c r="L37" s="694"/>
      <c r="M37" s="8"/>
      <c r="N37" s="8"/>
      <c r="O37" s="8"/>
      <c r="P37" s="8"/>
      <c r="Q37" s="8"/>
      <c r="R37" s="8"/>
      <c r="S37" s="8"/>
      <c r="T37" s="8"/>
      <c r="U37" s="8"/>
      <c r="V37" s="8"/>
      <c r="W37" s="8"/>
      <c r="X37" s="8"/>
      <c r="Y37" s="8"/>
      <c r="Z37" s="8"/>
      <c r="AA37" s="8"/>
      <c r="AB37" s="8"/>
      <c r="AC37" s="695" t="str">
        <f>IF(履歴書!AQ78&lt;&gt;"",履歴書!AQ78,"")</f>
        <v/>
      </c>
      <c r="AD37" s="695"/>
      <c r="AE37" s="695"/>
      <c r="AF37" s="695"/>
      <c r="AG37" s="695"/>
      <c r="AH37" s="695"/>
      <c r="AI37" s="695"/>
      <c r="AJ37" s="695"/>
      <c r="AK37" s="695"/>
      <c r="AL37" s="695"/>
      <c r="AM37" s="695"/>
      <c r="AN37" s="575" t="s">
        <v>205</v>
      </c>
      <c r="AO37" s="575"/>
      <c r="AP37" s="8"/>
      <c r="AQ37" s="8"/>
    </row>
    <row r="38" spans="1:43" ht="14.25">
      <c r="A38" s="8"/>
      <c r="B38" s="8"/>
      <c r="C38" s="8"/>
      <c r="D38" s="693"/>
      <c r="E38" s="693"/>
      <c r="F38" s="586" t="s">
        <v>154</v>
      </c>
      <c r="G38" s="586"/>
      <c r="H38" s="586"/>
      <c r="I38" s="586"/>
      <c r="J38" s="586"/>
      <c r="K38" s="586"/>
      <c r="L38" s="586"/>
      <c r="M38" s="8"/>
      <c r="N38" s="8"/>
      <c r="O38" s="8"/>
      <c r="P38" s="8"/>
      <c r="Q38" s="8"/>
      <c r="R38" s="8"/>
      <c r="S38" s="8"/>
      <c r="T38" s="8"/>
      <c r="U38" s="8"/>
      <c r="V38" s="8"/>
      <c r="W38" s="8"/>
      <c r="X38" s="8"/>
      <c r="Y38" s="8"/>
      <c r="Z38" s="8"/>
      <c r="AA38" s="8"/>
      <c r="AB38" s="8"/>
      <c r="AC38" s="696"/>
      <c r="AD38" s="696"/>
      <c r="AE38" s="696"/>
      <c r="AF38" s="696"/>
      <c r="AG38" s="696"/>
      <c r="AH38" s="697"/>
      <c r="AI38" s="696"/>
      <c r="AJ38" s="696"/>
      <c r="AK38" s="696"/>
      <c r="AL38" s="696"/>
      <c r="AM38" s="696"/>
      <c r="AN38" s="698" t="s">
        <v>155</v>
      </c>
      <c r="AO38" s="698"/>
      <c r="AP38" s="8"/>
      <c r="AQ38" s="8"/>
    </row>
    <row r="39" spans="1:43" ht="13.5" customHeight="1">
      <c r="A39" s="8"/>
      <c r="B39" s="8"/>
      <c r="C39" s="8"/>
      <c r="D39" s="693" t="s">
        <v>156</v>
      </c>
      <c r="E39" s="693"/>
      <c r="F39" s="694" t="s">
        <v>200</v>
      </c>
      <c r="G39" s="694"/>
      <c r="H39" s="694"/>
      <c r="I39" s="694"/>
      <c r="J39" s="694"/>
      <c r="K39" s="694"/>
      <c r="L39" s="694"/>
      <c r="M39" s="8"/>
      <c r="N39" s="575" t="s">
        <v>203</v>
      </c>
      <c r="O39" s="575"/>
      <c r="P39" s="575"/>
      <c r="Q39" s="575"/>
      <c r="R39" s="575"/>
      <c r="S39" s="575"/>
      <c r="T39" s="575"/>
      <c r="U39" s="575"/>
      <c r="V39" s="575"/>
      <c r="W39" s="575"/>
      <c r="X39" s="175"/>
      <c r="Y39" s="175"/>
      <c r="Z39" s="175"/>
      <c r="AA39" s="175"/>
      <c r="AB39" s="175"/>
      <c r="AC39" s="699">
        <v>775000</v>
      </c>
      <c r="AD39" s="699"/>
      <c r="AE39" s="699"/>
      <c r="AF39" s="699"/>
      <c r="AG39" s="699"/>
      <c r="AH39" s="699"/>
      <c r="AI39" s="699"/>
      <c r="AJ39" s="699"/>
      <c r="AK39" s="699"/>
      <c r="AL39" s="699"/>
      <c r="AM39" s="699"/>
      <c r="AN39" s="575" t="s">
        <v>205</v>
      </c>
      <c r="AO39" s="575"/>
      <c r="AP39" s="8"/>
      <c r="AQ39" s="8"/>
    </row>
    <row r="40" spans="1:43" ht="14.25">
      <c r="A40" s="8"/>
      <c r="B40" s="8"/>
      <c r="C40" s="8"/>
      <c r="D40" s="693"/>
      <c r="E40" s="693"/>
      <c r="F40" s="586" t="s">
        <v>157</v>
      </c>
      <c r="G40" s="586"/>
      <c r="H40" s="586"/>
      <c r="I40" s="586"/>
      <c r="J40" s="586"/>
      <c r="K40" s="586"/>
      <c r="L40" s="586"/>
      <c r="M40" s="8"/>
      <c r="N40" s="700" t="s">
        <v>158</v>
      </c>
      <c r="O40" s="700"/>
      <c r="P40" s="700"/>
      <c r="Q40" s="700"/>
      <c r="R40" s="700"/>
      <c r="S40" s="700"/>
      <c r="T40" s="700"/>
      <c r="U40" s="700"/>
      <c r="V40" s="700"/>
      <c r="W40" s="700"/>
      <c r="X40" s="176"/>
      <c r="Y40" s="176"/>
      <c r="Z40" s="176"/>
      <c r="AA40" s="176"/>
      <c r="AB40" s="176"/>
      <c r="AC40" s="696"/>
      <c r="AD40" s="696"/>
      <c r="AE40" s="696"/>
      <c r="AF40" s="696"/>
      <c r="AG40" s="696"/>
      <c r="AH40" s="696"/>
      <c r="AI40" s="696"/>
      <c r="AJ40" s="696"/>
      <c r="AK40" s="696"/>
      <c r="AL40" s="696"/>
      <c r="AM40" s="696"/>
      <c r="AN40" s="698" t="s">
        <v>155</v>
      </c>
      <c r="AO40" s="698"/>
      <c r="AP40" s="8"/>
      <c r="AQ40" s="8"/>
    </row>
    <row r="41" spans="1:43" ht="13.5" customHeight="1">
      <c r="A41" s="8"/>
      <c r="B41" s="8"/>
      <c r="C41" s="8"/>
      <c r="D41" s="693" t="s">
        <v>159</v>
      </c>
      <c r="E41" s="693"/>
      <c r="F41" s="694" t="s">
        <v>201</v>
      </c>
      <c r="G41" s="694"/>
      <c r="H41" s="694"/>
      <c r="I41" s="694"/>
      <c r="J41" s="694"/>
      <c r="K41" s="694"/>
      <c r="L41" s="694"/>
      <c r="M41" s="8"/>
      <c r="N41" s="575" t="s">
        <v>204</v>
      </c>
      <c r="O41" s="575"/>
      <c r="P41" s="575"/>
      <c r="Q41" s="575"/>
      <c r="R41" s="575"/>
      <c r="S41" s="575"/>
      <c r="T41" s="575"/>
      <c r="U41" s="575"/>
      <c r="V41" s="575"/>
      <c r="W41" s="575"/>
      <c r="X41" s="175"/>
      <c r="Y41" s="175"/>
      <c r="Z41" s="175"/>
      <c r="AA41" s="175"/>
      <c r="AB41" s="175"/>
      <c r="AC41" s="701"/>
      <c r="AD41" s="701"/>
      <c r="AE41" s="701"/>
      <c r="AF41" s="701"/>
      <c r="AG41" s="701"/>
      <c r="AH41" s="701"/>
      <c r="AI41" s="701"/>
      <c r="AJ41" s="701"/>
      <c r="AK41" s="701"/>
      <c r="AL41" s="701"/>
      <c r="AM41" s="701"/>
      <c r="AN41" s="575" t="s">
        <v>205</v>
      </c>
      <c r="AO41" s="575"/>
      <c r="AP41" s="8"/>
      <c r="AQ41" s="8"/>
    </row>
    <row r="42" spans="1:43" ht="14.25">
      <c r="A42" s="8"/>
      <c r="B42" s="8"/>
      <c r="C42" s="8"/>
      <c r="D42" s="693"/>
      <c r="E42" s="693"/>
      <c r="F42" s="586" t="s">
        <v>160</v>
      </c>
      <c r="G42" s="586"/>
      <c r="H42" s="586"/>
      <c r="I42" s="586"/>
      <c r="J42" s="586"/>
      <c r="K42" s="586"/>
      <c r="L42" s="586"/>
      <c r="M42" s="8"/>
      <c r="N42" s="700" t="s">
        <v>161</v>
      </c>
      <c r="O42" s="700"/>
      <c r="P42" s="700"/>
      <c r="Q42" s="700"/>
      <c r="R42" s="700"/>
      <c r="S42" s="700"/>
      <c r="T42" s="700"/>
      <c r="U42" s="700"/>
      <c r="V42" s="700"/>
      <c r="W42" s="700"/>
      <c r="X42" s="176"/>
      <c r="Y42" s="176"/>
      <c r="Z42" s="176"/>
      <c r="AA42" s="176"/>
      <c r="AB42" s="176"/>
      <c r="AC42" s="702"/>
      <c r="AD42" s="702"/>
      <c r="AE42" s="702"/>
      <c r="AF42" s="702"/>
      <c r="AG42" s="702"/>
      <c r="AH42" s="702"/>
      <c r="AI42" s="702"/>
      <c r="AJ42" s="702"/>
      <c r="AK42" s="702"/>
      <c r="AL42" s="702"/>
      <c r="AM42" s="702"/>
      <c r="AN42" s="698" t="s">
        <v>155</v>
      </c>
      <c r="AO42" s="698"/>
      <c r="AP42" s="8"/>
      <c r="AQ42" s="8"/>
    </row>
    <row r="43" spans="1:43" ht="13.5" customHeight="1">
      <c r="A43" s="8"/>
      <c r="B43" s="8"/>
      <c r="C43" s="8"/>
      <c r="D43" s="693" t="s">
        <v>162</v>
      </c>
      <c r="E43" s="693"/>
      <c r="F43" s="694" t="s">
        <v>202</v>
      </c>
      <c r="G43" s="694"/>
      <c r="H43" s="694"/>
      <c r="I43" s="694"/>
      <c r="J43" s="694"/>
      <c r="K43" s="694"/>
      <c r="L43" s="694"/>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row>
    <row r="44" spans="1:43" ht="14.25">
      <c r="A44" s="8"/>
      <c r="B44" s="8"/>
      <c r="C44" s="8"/>
      <c r="D44" s="693"/>
      <c r="E44" s="693"/>
      <c r="F44" s="586" t="s">
        <v>163</v>
      </c>
      <c r="G44" s="586"/>
      <c r="H44" s="586"/>
      <c r="I44" s="586"/>
      <c r="J44" s="586"/>
      <c r="K44" s="586"/>
      <c r="L44" s="586"/>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row>
    <row r="45" spans="1:43" ht="14.25">
      <c r="A45" s="8"/>
      <c r="B45" s="8"/>
      <c r="C45" s="8"/>
      <c r="D45" s="8"/>
      <c r="E45" s="8"/>
      <c r="F45" s="8"/>
      <c r="G45" s="8"/>
      <c r="H45" s="8"/>
      <c r="I45" s="8"/>
      <c r="J45" s="575" t="s">
        <v>206</v>
      </c>
      <c r="K45" s="575"/>
      <c r="L45" s="575"/>
      <c r="M45" s="575"/>
      <c r="N45" s="575"/>
      <c r="O45" s="575"/>
      <c r="P45" s="575"/>
      <c r="Q45" s="575"/>
      <c r="R45" s="575"/>
      <c r="S45" s="575"/>
      <c r="T45" s="8"/>
      <c r="U45" s="8"/>
      <c r="V45" s="8"/>
      <c r="W45" s="8"/>
      <c r="X45" s="8"/>
      <c r="Y45" s="8"/>
      <c r="Z45" s="575" t="s">
        <v>207</v>
      </c>
      <c r="AA45" s="575"/>
      <c r="AB45" s="575"/>
      <c r="AC45" s="575"/>
      <c r="AD45" s="575"/>
      <c r="AE45" s="575"/>
      <c r="AF45" s="575"/>
      <c r="AG45" s="575"/>
      <c r="AH45" s="575"/>
      <c r="AI45" s="575"/>
      <c r="AJ45" s="8"/>
      <c r="AK45" s="8"/>
      <c r="AL45" s="8"/>
      <c r="AM45" s="8"/>
      <c r="AN45" s="8"/>
      <c r="AO45" s="8"/>
      <c r="AP45" s="8"/>
      <c r="AQ45" s="8"/>
    </row>
    <row r="46" spans="1:43" ht="14.25">
      <c r="A46" s="8"/>
      <c r="B46" s="8"/>
      <c r="C46" s="8"/>
      <c r="D46" s="8"/>
      <c r="E46" s="8"/>
      <c r="F46" s="8"/>
      <c r="G46" s="8"/>
      <c r="H46" s="8"/>
      <c r="I46" s="703" t="s">
        <v>164</v>
      </c>
      <c r="J46" s="703"/>
      <c r="K46" s="703"/>
      <c r="L46" s="703"/>
      <c r="M46" s="703"/>
      <c r="N46" s="703"/>
      <c r="O46" s="703"/>
      <c r="P46" s="703"/>
      <c r="Q46" s="703"/>
      <c r="R46" s="703"/>
      <c r="S46" s="703"/>
      <c r="T46" s="8"/>
      <c r="U46" s="8"/>
      <c r="V46" s="8"/>
      <c r="W46" s="8"/>
      <c r="X46" s="8"/>
      <c r="Y46" s="703" t="s">
        <v>165</v>
      </c>
      <c r="Z46" s="703"/>
      <c r="AA46" s="703"/>
      <c r="AB46" s="703"/>
      <c r="AC46" s="703"/>
      <c r="AD46" s="703"/>
      <c r="AE46" s="703"/>
      <c r="AF46" s="703"/>
      <c r="AG46" s="703"/>
      <c r="AH46" s="703"/>
      <c r="AI46" s="703"/>
      <c r="AJ46" s="8"/>
      <c r="AK46" s="8"/>
      <c r="AL46" s="8"/>
      <c r="AM46" s="8"/>
      <c r="AN46" s="8"/>
      <c r="AO46" s="8"/>
      <c r="AP46" s="8"/>
      <c r="AQ46" s="8"/>
    </row>
    <row r="47" spans="1:43" ht="9"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row>
    <row r="48" spans="1:43" ht="14.25">
      <c r="A48" s="8"/>
      <c r="B48" s="8"/>
      <c r="C48" s="8"/>
      <c r="D48" s="8"/>
      <c r="E48" s="8"/>
      <c r="F48" s="8"/>
      <c r="G48" s="8"/>
      <c r="H48" s="8"/>
      <c r="I48" s="8"/>
      <c r="J48" s="704" t="s">
        <v>208</v>
      </c>
      <c r="K48" s="704"/>
      <c r="L48" s="704"/>
      <c r="M48" s="704"/>
      <c r="N48" s="704"/>
      <c r="O48" s="704"/>
      <c r="P48" s="704"/>
      <c r="Q48" s="704"/>
      <c r="R48" s="704"/>
      <c r="S48" s="704"/>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8"/>
      <c r="AQ48" s="8"/>
    </row>
    <row r="49" spans="1:43" ht="9" customHeight="1">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row>
    <row r="50" spans="1:43" ht="14.2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575" t="s">
        <v>209</v>
      </c>
      <c r="AK50" s="575"/>
      <c r="AL50" s="575"/>
      <c r="AM50" s="575"/>
      <c r="AN50" s="8"/>
      <c r="AO50" s="8"/>
      <c r="AP50" s="8"/>
      <c r="AQ50" s="8"/>
    </row>
    <row r="51" spans="1:43" s="11" customFormat="1">
      <c r="AE51" s="96"/>
      <c r="AF51" s="96"/>
      <c r="AG51" s="705"/>
      <c r="AH51" s="705"/>
      <c r="AI51" s="705"/>
      <c r="AJ51" s="31" t="s">
        <v>102</v>
      </c>
      <c r="AK51" s="705"/>
      <c r="AL51" s="705"/>
      <c r="AM51" s="31" t="s">
        <v>103</v>
      </c>
      <c r="AN51" s="705"/>
      <c r="AO51" s="705"/>
      <c r="AP51" s="31" t="s">
        <v>110</v>
      </c>
    </row>
    <row r="52" spans="1:43" ht="14.2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438" t="s">
        <v>19</v>
      </c>
      <c r="AH52" s="438"/>
      <c r="AI52" s="438"/>
      <c r="AJ52" s="438"/>
      <c r="AK52" s="438" t="s">
        <v>20</v>
      </c>
      <c r="AL52" s="438"/>
      <c r="AM52" s="438"/>
      <c r="AN52" s="438" t="s">
        <v>21</v>
      </c>
      <c r="AO52" s="438"/>
      <c r="AP52" s="438"/>
      <c r="AQ52" s="8"/>
    </row>
    <row r="53" spans="1:43" s="11" customFormat="1">
      <c r="D53" s="173" t="s">
        <v>210</v>
      </c>
      <c r="J53" s="173" t="s">
        <v>211</v>
      </c>
      <c r="M53" s="437" t="str">
        <f>IF(履歴書!F76&lt;&gt;"",履歴書!F76,"")</f>
        <v/>
      </c>
      <c r="N53" s="437"/>
      <c r="O53" s="437"/>
      <c r="P53" s="437"/>
      <c r="Q53" s="437"/>
      <c r="R53" s="437"/>
      <c r="S53" s="437"/>
      <c r="T53" s="437"/>
      <c r="U53" s="437"/>
      <c r="V53" s="437"/>
      <c r="W53" s="437"/>
      <c r="X53" s="437"/>
      <c r="Y53" s="437"/>
      <c r="Z53" s="437"/>
      <c r="AA53" s="437"/>
      <c r="AB53" s="437"/>
      <c r="AC53" s="437"/>
      <c r="AD53" s="437"/>
      <c r="AE53" s="437"/>
      <c r="AF53" s="437"/>
      <c r="AG53" s="437"/>
      <c r="AH53" s="437"/>
      <c r="AI53" s="437"/>
      <c r="AJ53" s="437"/>
      <c r="AK53" s="437"/>
      <c r="AL53" s="437"/>
      <c r="AM53" s="437"/>
      <c r="AN53" s="437"/>
      <c r="AO53" s="437"/>
      <c r="AP53" s="437"/>
    </row>
    <row r="54" spans="1:43" ht="14.25">
      <c r="A54" s="8"/>
      <c r="B54" s="8"/>
      <c r="C54" s="8"/>
      <c r="D54" s="698" t="s">
        <v>166</v>
      </c>
      <c r="E54" s="698"/>
      <c r="F54" s="698"/>
      <c r="G54" s="698"/>
      <c r="H54" s="698"/>
      <c r="I54" s="698"/>
      <c r="J54" s="698"/>
      <c r="K54" s="698"/>
      <c r="L54" s="177"/>
      <c r="M54" s="706"/>
      <c r="N54" s="706"/>
      <c r="O54" s="706"/>
      <c r="P54" s="706"/>
      <c r="Q54" s="706"/>
      <c r="R54" s="706"/>
      <c r="S54" s="706"/>
      <c r="T54" s="706"/>
      <c r="U54" s="706"/>
      <c r="V54" s="706"/>
      <c r="W54" s="706"/>
      <c r="X54" s="706"/>
      <c r="Y54" s="706"/>
      <c r="Z54" s="706"/>
      <c r="AA54" s="706"/>
      <c r="AB54" s="706"/>
      <c r="AC54" s="706"/>
      <c r="AD54" s="706"/>
      <c r="AE54" s="706"/>
      <c r="AF54" s="706"/>
      <c r="AG54" s="706"/>
      <c r="AH54" s="706"/>
      <c r="AI54" s="706"/>
      <c r="AJ54" s="706"/>
      <c r="AK54" s="706"/>
      <c r="AL54" s="706"/>
      <c r="AM54" s="706"/>
      <c r="AN54" s="706"/>
      <c r="AO54" s="706"/>
      <c r="AP54" s="706"/>
      <c r="AQ54" s="8"/>
    </row>
    <row r="55" spans="1:43" ht="14.25">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178" t="s">
        <v>176</v>
      </c>
      <c r="AD55" s="178"/>
      <c r="AE55" s="178"/>
      <c r="AF55" s="707" t="str">
        <f>IF(履歴書!AL76&lt;&gt;"",履歴書!AL76,"")</f>
        <v/>
      </c>
      <c r="AG55" s="707"/>
      <c r="AH55" s="707"/>
      <c r="AI55" s="707"/>
      <c r="AJ55" s="707"/>
      <c r="AK55" s="707"/>
      <c r="AL55" s="707"/>
      <c r="AM55" s="707"/>
      <c r="AN55" s="707"/>
      <c r="AO55" s="707"/>
      <c r="AP55" s="707"/>
      <c r="AQ55" s="8"/>
    </row>
    <row r="56" spans="1:43" s="11" customFormat="1" ht="13.5" customHeight="1">
      <c r="J56" s="708" t="s">
        <v>659</v>
      </c>
      <c r="K56" s="709"/>
      <c r="L56" s="709"/>
      <c r="M56" s="709"/>
      <c r="N56" s="709"/>
      <c r="O56" s="709"/>
      <c r="P56" s="709"/>
      <c r="Q56" s="709"/>
      <c r="R56" s="709"/>
      <c r="S56" s="709"/>
      <c r="T56" s="709"/>
      <c r="U56" s="711">
        <f>履歴書!F74</f>
        <v>0</v>
      </c>
      <c r="V56" s="711"/>
      <c r="W56" s="711"/>
      <c r="X56" s="711"/>
      <c r="Y56" s="711"/>
      <c r="Z56" s="711"/>
      <c r="AA56" s="711"/>
      <c r="AB56" s="711"/>
      <c r="AC56" s="711"/>
      <c r="AD56" s="711"/>
      <c r="AE56" s="711"/>
      <c r="AF56" s="711"/>
      <c r="AG56" s="711"/>
      <c r="AH56" s="711"/>
      <c r="AI56" s="173"/>
      <c r="AJ56" s="173"/>
      <c r="AK56" s="713" t="s">
        <v>167</v>
      </c>
      <c r="AL56" s="713"/>
      <c r="AM56" s="173"/>
      <c r="AN56" s="173"/>
      <c r="AO56" s="173"/>
      <c r="AP56" s="173"/>
    </row>
    <row r="57" spans="1:43" ht="14.25">
      <c r="A57" s="8"/>
      <c r="B57" s="8"/>
      <c r="C57" s="8"/>
      <c r="D57" s="8"/>
      <c r="E57" s="8"/>
      <c r="F57" s="8"/>
      <c r="G57" s="8"/>
      <c r="H57" s="8"/>
      <c r="I57" s="8"/>
      <c r="J57" s="710"/>
      <c r="K57" s="710"/>
      <c r="L57" s="710"/>
      <c r="M57" s="710"/>
      <c r="N57" s="710"/>
      <c r="O57" s="710"/>
      <c r="P57" s="710"/>
      <c r="Q57" s="710"/>
      <c r="R57" s="710"/>
      <c r="S57" s="710"/>
      <c r="T57" s="710"/>
      <c r="U57" s="712"/>
      <c r="V57" s="712"/>
      <c r="W57" s="712"/>
      <c r="X57" s="712"/>
      <c r="Y57" s="712"/>
      <c r="Z57" s="712"/>
      <c r="AA57" s="712"/>
      <c r="AB57" s="712"/>
      <c r="AC57" s="712"/>
      <c r="AD57" s="712"/>
      <c r="AE57" s="712"/>
      <c r="AF57" s="712"/>
      <c r="AG57" s="712"/>
      <c r="AH57" s="712"/>
      <c r="AI57" s="177"/>
      <c r="AJ57" s="177"/>
      <c r="AK57" s="714"/>
      <c r="AL57" s="714"/>
      <c r="AM57" s="177"/>
      <c r="AN57" s="177"/>
      <c r="AO57" s="177"/>
      <c r="AP57" s="177"/>
      <c r="AQ57" s="8"/>
    </row>
    <row r="58" spans="1:43" s="11" customFormat="1" ht="13.5" customHeight="1">
      <c r="J58" s="715" t="s">
        <v>214</v>
      </c>
      <c r="K58" s="716"/>
      <c r="L58" s="716"/>
      <c r="M58" s="716"/>
      <c r="N58" s="716"/>
      <c r="O58" s="716"/>
      <c r="P58" s="716"/>
      <c r="Q58" s="716"/>
      <c r="R58" s="716"/>
      <c r="S58" s="716"/>
      <c r="T58" s="716"/>
      <c r="U58" s="717" t="str">
        <f>IF(履歴書!AM74&lt;&gt;"",履歴書!AM74,"")</f>
        <v/>
      </c>
      <c r="V58" s="717"/>
      <c r="W58" s="717"/>
      <c r="X58" s="717"/>
      <c r="Y58" s="717"/>
      <c r="Z58" s="717"/>
      <c r="AA58" s="717"/>
      <c r="AB58" s="717"/>
      <c r="AC58" s="717"/>
      <c r="AD58" s="717"/>
      <c r="AE58" s="717"/>
      <c r="AF58" s="717"/>
      <c r="AG58" s="717"/>
      <c r="AH58" s="717"/>
      <c r="AI58" s="179"/>
      <c r="AJ58" s="179"/>
      <c r="AK58" s="179"/>
      <c r="AL58" s="179"/>
      <c r="AM58" s="179"/>
      <c r="AN58" s="179"/>
      <c r="AO58" s="179"/>
      <c r="AP58" s="179"/>
    </row>
    <row r="59" spans="1:43" ht="14.25">
      <c r="A59" s="8"/>
      <c r="B59" s="8"/>
      <c r="C59" s="8"/>
      <c r="D59" s="8"/>
      <c r="E59" s="8"/>
      <c r="F59" s="8"/>
      <c r="G59" s="8"/>
      <c r="H59" s="8"/>
      <c r="I59" s="8"/>
      <c r="J59" s="710"/>
      <c r="K59" s="710"/>
      <c r="L59" s="710"/>
      <c r="M59" s="710"/>
      <c r="N59" s="710"/>
      <c r="O59" s="710"/>
      <c r="P59" s="710"/>
      <c r="Q59" s="710"/>
      <c r="R59" s="710"/>
      <c r="S59" s="710"/>
      <c r="T59" s="710"/>
      <c r="U59" s="718"/>
      <c r="V59" s="718"/>
      <c r="W59" s="718"/>
      <c r="X59" s="718"/>
      <c r="Y59" s="718"/>
      <c r="Z59" s="718"/>
      <c r="AA59" s="718"/>
      <c r="AB59" s="718"/>
      <c r="AC59" s="718"/>
      <c r="AD59" s="718"/>
      <c r="AE59" s="718"/>
      <c r="AF59" s="718"/>
      <c r="AG59" s="718"/>
      <c r="AH59" s="718"/>
      <c r="AI59" s="177"/>
      <c r="AJ59" s="177"/>
      <c r="AK59" s="177"/>
      <c r="AL59" s="177"/>
      <c r="AM59" s="177"/>
      <c r="AN59" s="177"/>
      <c r="AO59" s="177"/>
      <c r="AP59" s="177"/>
      <c r="AQ59" s="8"/>
    </row>
    <row r="60" spans="1:43" ht="14.25">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row>
  </sheetData>
  <sheetProtection algorithmName="SHA-512" hashValue="abLuhMAREd5XxnPHCtDoTMZNktP00thRoZWO/A+/lRSIk4xppk10EV6Or1fGZLfEqmGRG1ykEkSks41vOLtYGQ==" saltValue="bgMq+t64g+4xhiz7yDOQtA==" spinCount="100000" sheet="1" objects="1" scenarios="1"/>
  <mergeCells count="83">
    <mergeCell ref="AF55:AP55"/>
    <mergeCell ref="J56:T57"/>
    <mergeCell ref="U56:AH57"/>
    <mergeCell ref="AK56:AL57"/>
    <mergeCell ref="J58:T59"/>
    <mergeCell ref="U58:AH59"/>
    <mergeCell ref="AN51:AO51"/>
    <mergeCell ref="AG52:AJ52"/>
    <mergeCell ref="AK52:AM52"/>
    <mergeCell ref="AN52:AP52"/>
    <mergeCell ref="M53:AP54"/>
    <mergeCell ref="D54:K54"/>
    <mergeCell ref="I46:S46"/>
    <mergeCell ref="Y46:AI46"/>
    <mergeCell ref="J48:S48"/>
    <mergeCell ref="AJ50:AM50"/>
    <mergeCell ref="AG51:AI51"/>
    <mergeCell ref="AK51:AL51"/>
    <mergeCell ref="Z45:AI45"/>
    <mergeCell ref="D41:E41"/>
    <mergeCell ref="F41:L41"/>
    <mergeCell ref="N41:W41"/>
    <mergeCell ref="AC41:AM42"/>
    <mergeCell ref="D43:E43"/>
    <mergeCell ref="F43:L43"/>
    <mergeCell ref="D44:E44"/>
    <mergeCell ref="F44:L44"/>
    <mergeCell ref="J45:S45"/>
    <mergeCell ref="AN41:AO41"/>
    <mergeCell ref="D42:E42"/>
    <mergeCell ref="F42:L42"/>
    <mergeCell ref="N42:W42"/>
    <mergeCell ref="AN42:AO42"/>
    <mergeCell ref="D39:E39"/>
    <mergeCell ref="F39:L39"/>
    <mergeCell ref="N39:W39"/>
    <mergeCell ref="AC39:AM40"/>
    <mergeCell ref="AN39:AO39"/>
    <mergeCell ref="D40:E40"/>
    <mergeCell ref="F40:L40"/>
    <mergeCell ref="N40:W40"/>
    <mergeCell ref="AN40:AO40"/>
    <mergeCell ref="F29:AQ31"/>
    <mergeCell ref="F32:AQ34"/>
    <mergeCell ref="A36:AQ36"/>
    <mergeCell ref="D37:E37"/>
    <mergeCell ref="F37:L37"/>
    <mergeCell ref="AC37:AM38"/>
    <mergeCell ref="AN37:AO37"/>
    <mergeCell ref="D38:E38"/>
    <mergeCell ref="F38:L38"/>
    <mergeCell ref="AN38:AO38"/>
    <mergeCell ref="E22:AP22"/>
    <mergeCell ref="E23:AP23"/>
    <mergeCell ref="E24:AP24"/>
    <mergeCell ref="E25:AP25"/>
    <mergeCell ref="M28:X28"/>
    <mergeCell ref="AG14:AI14"/>
    <mergeCell ref="E15:AP17"/>
    <mergeCell ref="E18:AP19"/>
    <mergeCell ref="Q20:AQ20"/>
    <mergeCell ref="E21:AQ21"/>
    <mergeCell ref="N14:Q14"/>
    <mergeCell ref="R14:T14"/>
    <mergeCell ref="U14:W14"/>
    <mergeCell ref="AA14:AC14"/>
    <mergeCell ref="AD14:AF14"/>
    <mergeCell ref="E26:AP26"/>
    <mergeCell ref="A2:AP2"/>
    <mergeCell ref="B4:I4"/>
    <mergeCell ref="B5:R5"/>
    <mergeCell ref="H7:P7"/>
    <mergeCell ref="Q7:AI8"/>
    <mergeCell ref="H8:P8"/>
    <mergeCell ref="H10:R10"/>
    <mergeCell ref="S10:AI11"/>
    <mergeCell ref="H11:R11"/>
    <mergeCell ref="H13:M13"/>
    <mergeCell ref="N13:P13"/>
    <mergeCell ref="R13:S13"/>
    <mergeCell ref="U13:V13"/>
    <mergeCell ref="AA13:AC13"/>
    <mergeCell ref="H14:M14"/>
  </mergeCells>
  <phoneticPr fontId="2"/>
  <printOptions horizontalCentered="1"/>
  <pageMargins left="3.937007874015748E-2" right="3.937007874015748E-2" top="0.19685039370078741" bottom="0.15748031496062992"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7</xdr:col>
                    <xdr:colOff>95250</xdr:colOff>
                    <xdr:row>43</xdr:row>
                    <xdr:rowOff>161925</xdr:rowOff>
                  </from>
                  <to>
                    <xdr:col>9</xdr:col>
                    <xdr:colOff>66675</xdr:colOff>
                    <xdr:row>45</xdr:row>
                    <xdr:rowOff>19050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23</xdr:col>
                    <xdr:colOff>104775</xdr:colOff>
                    <xdr:row>43</xdr:row>
                    <xdr:rowOff>142875</xdr:rowOff>
                  </from>
                  <to>
                    <xdr:col>25</xdr:col>
                    <xdr:colOff>66675</xdr:colOff>
                    <xdr:row>45</xdr:row>
                    <xdr:rowOff>28575</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8</xdr:col>
                    <xdr:colOff>28575</xdr:colOff>
                    <xdr:row>46</xdr:row>
                    <xdr:rowOff>85725</xdr:rowOff>
                  </from>
                  <to>
                    <xdr:col>9</xdr:col>
                    <xdr:colOff>142875</xdr:colOff>
                    <xdr:row>48</xdr:row>
                    <xdr:rowOff>38100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29</xdr:col>
                    <xdr:colOff>123825</xdr:colOff>
                    <xdr:row>11</xdr:row>
                    <xdr:rowOff>114300</xdr:rowOff>
                  </from>
                  <to>
                    <xdr:col>31</xdr:col>
                    <xdr:colOff>38100</xdr:colOff>
                    <xdr:row>13</xdr:row>
                    <xdr:rowOff>9525</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32</xdr:col>
                    <xdr:colOff>152400</xdr:colOff>
                    <xdr:row>11</xdr:row>
                    <xdr:rowOff>104775</xdr:rowOff>
                  </from>
                  <to>
                    <xdr:col>34</xdr:col>
                    <xdr:colOff>66675</xdr:colOff>
                    <xdr:row>13</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D77F5-9D0F-48B4-8B8F-0CCAB0EBBCD4}">
  <dimension ref="A1:AH52"/>
  <sheetViews>
    <sheetView showGridLines="0" tabSelected="1" view="pageBreakPreview" topLeftCell="A25" zoomScaleNormal="100" zoomScaleSheetLayoutView="100" workbookViewId="0">
      <selection activeCell="F41" sqref="F41"/>
    </sheetView>
  </sheetViews>
  <sheetFormatPr defaultColWidth="8.875" defaultRowHeight="13.5"/>
  <cols>
    <col min="1" max="9" width="8.875" style="11"/>
    <col min="10" max="10" width="12.75" style="11" customWidth="1"/>
    <col min="11" max="16384" width="8.875" style="11"/>
  </cols>
  <sheetData>
    <row r="1" spans="1:10" ht="21">
      <c r="D1" s="721" t="s">
        <v>212</v>
      </c>
      <c r="E1" s="721"/>
      <c r="F1" s="721"/>
    </row>
    <row r="2" spans="1:10">
      <c r="D2" s="722" t="s">
        <v>168</v>
      </c>
      <c r="E2" s="722"/>
      <c r="F2" s="722"/>
    </row>
    <row r="5" spans="1:10" ht="21.6" customHeight="1">
      <c r="A5" s="723" t="s">
        <v>213</v>
      </c>
      <c r="B5" s="723"/>
    </row>
    <row r="6" spans="1:10" ht="14.25">
      <c r="A6" s="724" t="s">
        <v>170</v>
      </c>
      <c r="B6" s="724"/>
    </row>
    <row r="8" spans="1:10">
      <c r="A8" s="725" t="s">
        <v>656</v>
      </c>
      <c r="B8" s="723"/>
      <c r="C8" s="723"/>
      <c r="D8" s="723"/>
      <c r="E8" s="723"/>
      <c r="F8" s="723"/>
      <c r="G8" s="723"/>
      <c r="H8" s="723"/>
      <c r="I8" s="723"/>
      <c r="J8" s="723"/>
    </row>
    <row r="9" spans="1:10">
      <c r="A9" s="723"/>
      <c r="B9" s="723"/>
      <c r="C9" s="723"/>
      <c r="D9" s="723"/>
      <c r="E9" s="723"/>
      <c r="F9" s="723"/>
      <c r="G9" s="723"/>
      <c r="H9" s="723"/>
      <c r="I9" s="723"/>
      <c r="J9" s="723"/>
    </row>
    <row r="10" spans="1:10" ht="28.15" customHeight="1">
      <c r="A10" s="723"/>
      <c r="B10" s="723"/>
      <c r="C10" s="723"/>
      <c r="D10" s="723"/>
      <c r="E10" s="723"/>
      <c r="F10" s="723"/>
      <c r="G10" s="723"/>
      <c r="H10" s="723"/>
      <c r="I10" s="723"/>
      <c r="J10" s="723"/>
    </row>
    <row r="11" spans="1:10" ht="32.450000000000003" customHeight="1">
      <c r="A11" s="723"/>
      <c r="B11" s="723"/>
      <c r="C11" s="723"/>
      <c r="D11" s="723"/>
      <c r="E11" s="723"/>
      <c r="F11" s="723"/>
      <c r="G11" s="723"/>
      <c r="H11" s="723"/>
      <c r="I11" s="723"/>
      <c r="J11" s="723"/>
    </row>
    <row r="12" spans="1:10" ht="4.1500000000000004" customHeight="1">
      <c r="A12" s="726" t="s">
        <v>657</v>
      </c>
      <c r="B12" s="726"/>
      <c r="C12" s="726"/>
      <c r="D12" s="726"/>
      <c r="E12" s="726"/>
      <c r="F12" s="726"/>
      <c r="G12" s="726"/>
      <c r="H12" s="726"/>
      <c r="I12" s="726"/>
      <c r="J12" s="726"/>
    </row>
    <row r="13" spans="1:10">
      <c r="A13" s="726"/>
      <c r="B13" s="726"/>
      <c r="C13" s="726"/>
      <c r="D13" s="726"/>
      <c r="E13" s="726"/>
      <c r="F13" s="726"/>
      <c r="G13" s="726"/>
      <c r="H13" s="726"/>
      <c r="I13" s="726"/>
      <c r="J13" s="726"/>
    </row>
    <row r="14" spans="1:10">
      <c r="A14" s="726"/>
      <c r="B14" s="726"/>
      <c r="C14" s="726"/>
      <c r="D14" s="726"/>
      <c r="E14" s="726"/>
      <c r="F14" s="726"/>
      <c r="G14" s="726"/>
      <c r="H14" s="726"/>
      <c r="I14" s="726"/>
      <c r="J14" s="726"/>
    </row>
    <row r="15" spans="1:10" ht="13.15" customHeight="1">
      <c r="A15" s="720" t="s">
        <v>658</v>
      </c>
      <c r="B15" s="720"/>
      <c r="C15" s="720"/>
      <c r="D15" s="720"/>
      <c r="E15" s="720"/>
      <c r="F15" s="720"/>
      <c r="G15" s="720"/>
      <c r="H15" s="720"/>
      <c r="I15" s="720"/>
      <c r="J15" s="720"/>
    </row>
    <row r="16" spans="1:10" ht="51.6" customHeight="1">
      <c r="A16" s="720"/>
      <c r="B16" s="720"/>
      <c r="C16" s="720"/>
      <c r="D16" s="720"/>
      <c r="E16" s="720"/>
      <c r="F16" s="720"/>
      <c r="G16" s="720"/>
      <c r="H16" s="720"/>
      <c r="I16" s="720"/>
      <c r="J16" s="720"/>
    </row>
    <row r="17" spans="1:20">
      <c r="A17" s="720"/>
      <c r="B17" s="720"/>
      <c r="C17" s="720"/>
      <c r="D17" s="720"/>
      <c r="E17" s="720"/>
      <c r="F17" s="720"/>
      <c r="G17" s="720"/>
      <c r="H17" s="720"/>
      <c r="I17" s="720"/>
      <c r="J17" s="720"/>
    </row>
    <row r="18" spans="1:20">
      <c r="A18" s="720"/>
      <c r="B18" s="720"/>
      <c r="C18" s="720"/>
      <c r="D18" s="720"/>
      <c r="E18" s="720"/>
      <c r="F18" s="720"/>
      <c r="G18" s="720"/>
      <c r="H18" s="720"/>
      <c r="I18" s="720"/>
      <c r="J18" s="720"/>
    </row>
    <row r="19" spans="1:20" s="8" customFormat="1" ht="14.25">
      <c r="A19" s="720"/>
      <c r="B19" s="720"/>
      <c r="C19" s="720"/>
      <c r="D19" s="720"/>
      <c r="E19" s="720"/>
      <c r="F19" s="720"/>
      <c r="G19" s="720"/>
      <c r="H19" s="720"/>
      <c r="I19" s="720"/>
      <c r="J19" s="720"/>
    </row>
    <row r="20" spans="1:20">
      <c r="A20" s="720"/>
      <c r="B20" s="720"/>
      <c r="C20" s="720"/>
      <c r="D20" s="720"/>
      <c r="E20" s="720"/>
      <c r="F20" s="720"/>
      <c r="G20" s="720"/>
      <c r="H20" s="720"/>
      <c r="I20" s="720"/>
      <c r="J20" s="720"/>
    </row>
    <row r="21" spans="1:20">
      <c r="A21" s="720"/>
      <c r="B21" s="720"/>
      <c r="C21" s="720"/>
      <c r="D21" s="720"/>
      <c r="E21" s="720"/>
      <c r="F21" s="720"/>
      <c r="G21" s="720"/>
      <c r="H21" s="720"/>
      <c r="I21" s="720"/>
      <c r="J21" s="720"/>
    </row>
    <row r="22" spans="1:20">
      <c r="A22" s="720"/>
      <c r="B22" s="720"/>
      <c r="C22" s="720"/>
      <c r="D22" s="720"/>
      <c r="E22" s="720"/>
      <c r="F22" s="720"/>
      <c r="G22" s="720"/>
      <c r="H22" s="720"/>
      <c r="I22" s="720"/>
      <c r="J22" s="720"/>
    </row>
    <row r="23" spans="1:20">
      <c r="A23" s="720"/>
      <c r="B23" s="720"/>
      <c r="C23" s="720"/>
      <c r="D23" s="720"/>
      <c r="E23" s="720"/>
      <c r="F23" s="720"/>
      <c r="G23" s="720"/>
      <c r="H23" s="720"/>
      <c r="I23" s="720"/>
      <c r="J23" s="720"/>
    </row>
    <row r="24" spans="1:20">
      <c r="A24" s="720"/>
      <c r="B24" s="720"/>
      <c r="C24" s="720"/>
      <c r="D24" s="720"/>
      <c r="E24" s="720"/>
      <c r="F24" s="720"/>
      <c r="G24" s="720"/>
      <c r="H24" s="720"/>
      <c r="I24" s="720"/>
      <c r="J24" s="720"/>
    </row>
    <row r="25" spans="1:20">
      <c r="A25" s="720"/>
      <c r="B25" s="720"/>
      <c r="C25" s="720"/>
      <c r="D25" s="720"/>
      <c r="E25" s="720"/>
      <c r="F25" s="720"/>
      <c r="G25" s="720"/>
      <c r="H25" s="720"/>
      <c r="I25" s="720"/>
      <c r="J25" s="720"/>
    </row>
    <row r="26" spans="1:20">
      <c r="A26" s="720"/>
      <c r="B26" s="720"/>
      <c r="C26" s="720"/>
      <c r="D26" s="720"/>
      <c r="E26" s="720"/>
      <c r="F26" s="720"/>
      <c r="G26" s="720"/>
      <c r="H26" s="720"/>
      <c r="I26" s="720"/>
      <c r="J26" s="720"/>
    </row>
    <row r="27" spans="1:20" ht="69" customHeight="1">
      <c r="A27" s="720"/>
      <c r="B27" s="720"/>
      <c r="C27" s="720"/>
      <c r="D27" s="720"/>
      <c r="E27" s="720"/>
      <c r="F27" s="720"/>
      <c r="G27" s="720"/>
      <c r="H27" s="720"/>
      <c r="I27" s="720"/>
      <c r="J27" s="720"/>
    </row>
    <row r="28" spans="1:20">
      <c r="A28" s="720"/>
      <c r="B28" s="720"/>
      <c r="C28" s="720"/>
      <c r="D28" s="720"/>
      <c r="E28" s="720"/>
      <c r="F28" s="720"/>
      <c r="G28" s="720"/>
      <c r="H28" s="720"/>
      <c r="I28" s="720"/>
      <c r="J28" s="720"/>
    </row>
    <row r="31" spans="1:20">
      <c r="A31" s="257"/>
      <c r="B31" s="257"/>
      <c r="C31" s="257"/>
      <c r="D31" s="257"/>
      <c r="E31" s="257"/>
      <c r="F31" s="259" t="s">
        <v>662</v>
      </c>
      <c r="G31" s="719" t="str">
        <f>IF(入学願書!K12&lt;&gt;"",入学願書!K12&amp;"   "&amp;入学願書!Y12,"")</f>
        <v/>
      </c>
      <c r="H31" s="719"/>
      <c r="I31" s="719"/>
      <c r="J31" s="719"/>
      <c r="K31" s="257"/>
      <c r="L31" s="257"/>
      <c r="M31" s="257"/>
      <c r="N31" s="257"/>
      <c r="O31" s="257"/>
      <c r="P31" s="257"/>
      <c r="Q31" s="257"/>
      <c r="R31" s="257"/>
      <c r="S31" s="257"/>
      <c r="T31" s="257"/>
    </row>
    <row r="32" spans="1:20" ht="15">
      <c r="F32" s="260" t="s">
        <v>663</v>
      </c>
      <c r="G32" s="719"/>
      <c r="H32" s="719"/>
      <c r="I32" s="719"/>
      <c r="J32" s="719"/>
      <c r="K32" s="257"/>
      <c r="L32" s="257"/>
      <c r="M32" s="257"/>
      <c r="N32" s="257"/>
      <c r="O32" s="257"/>
      <c r="P32" s="257"/>
      <c r="Q32" s="257"/>
      <c r="R32" s="257"/>
      <c r="S32" s="257"/>
      <c r="T32" s="257"/>
    </row>
    <row r="33" spans="1:34">
      <c r="K33" s="257"/>
      <c r="L33" s="257"/>
      <c r="M33" s="257"/>
      <c r="N33" s="257"/>
      <c r="O33" s="257"/>
      <c r="P33" s="257"/>
      <c r="Q33" s="257"/>
      <c r="R33" s="257"/>
      <c r="S33" s="257"/>
      <c r="T33" s="257"/>
    </row>
    <row r="34" spans="1:34">
      <c r="B34" s="257"/>
      <c r="C34" s="257"/>
      <c r="D34" s="257"/>
      <c r="E34" s="257"/>
      <c r="F34" s="257" t="s">
        <v>664</v>
      </c>
      <c r="G34" s="257"/>
      <c r="H34" s="257"/>
      <c r="I34" s="257"/>
      <c r="J34" s="257"/>
      <c r="K34" s="257"/>
      <c r="L34" s="257"/>
      <c r="M34" s="257"/>
      <c r="N34" s="257"/>
      <c r="O34" s="257"/>
      <c r="P34" s="257"/>
      <c r="Q34" s="257"/>
      <c r="R34" s="257"/>
      <c r="S34" s="257"/>
      <c r="T34" s="257"/>
    </row>
    <row r="35" spans="1:34" ht="15">
      <c r="B35" s="257"/>
      <c r="C35" s="257"/>
      <c r="D35" s="257"/>
      <c r="E35" s="257"/>
      <c r="F35" s="260" t="s">
        <v>665</v>
      </c>
      <c r="G35" s="257"/>
      <c r="H35" s="257"/>
      <c r="I35" s="257"/>
      <c r="J35" s="257"/>
      <c r="K35" s="257"/>
      <c r="L35" s="257"/>
      <c r="M35" s="257"/>
      <c r="N35" s="257"/>
      <c r="O35" s="257"/>
      <c r="P35" s="257"/>
      <c r="Q35" s="257"/>
      <c r="R35" s="257"/>
      <c r="S35" s="257"/>
      <c r="T35" s="257"/>
    </row>
    <row r="36" spans="1:34">
      <c r="A36" s="257"/>
      <c r="B36" s="257"/>
      <c r="C36" s="257"/>
      <c r="D36" s="257"/>
      <c r="E36" s="257"/>
      <c r="G36" s="257"/>
      <c r="H36" s="257"/>
      <c r="I36" s="257"/>
      <c r="J36" s="257"/>
      <c r="K36" s="257"/>
      <c r="L36" s="257"/>
      <c r="M36" s="257"/>
      <c r="N36" s="257"/>
      <c r="O36" s="257"/>
      <c r="P36" s="257"/>
      <c r="Q36" s="257"/>
      <c r="R36" s="257"/>
      <c r="S36" s="257"/>
      <c r="T36" s="257"/>
    </row>
    <row r="37" spans="1:34">
      <c r="A37" s="257"/>
      <c r="B37" s="257"/>
      <c r="C37" s="257"/>
      <c r="D37" s="257"/>
      <c r="E37" s="257"/>
      <c r="F37" s="257"/>
      <c r="G37" s="256" t="s">
        <v>666</v>
      </c>
      <c r="H37" s="256" t="s">
        <v>667</v>
      </c>
      <c r="I37" s="256" t="s">
        <v>668</v>
      </c>
      <c r="J37" s="257"/>
      <c r="K37" s="257"/>
      <c r="L37" s="257"/>
      <c r="M37" s="257"/>
      <c r="N37" s="257"/>
      <c r="O37" s="257"/>
      <c r="P37" s="257"/>
      <c r="Q37" s="257"/>
      <c r="R37" s="257"/>
      <c r="S37" s="257"/>
      <c r="T37" s="257"/>
    </row>
    <row r="38" spans="1:34" ht="15">
      <c r="A38" s="257"/>
      <c r="B38" s="257"/>
      <c r="C38" s="257"/>
      <c r="D38" s="257"/>
      <c r="E38" s="257"/>
      <c r="F38" s="257"/>
      <c r="G38" s="258" t="s">
        <v>669</v>
      </c>
      <c r="H38" s="258" t="s">
        <v>670</v>
      </c>
      <c r="I38" s="258" t="s">
        <v>671</v>
      </c>
      <c r="J38" s="257"/>
      <c r="K38" s="257"/>
      <c r="L38" s="257"/>
      <c r="M38" s="257"/>
      <c r="N38" s="257"/>
      <c r="O38" s="257"/>
      <c r="P38" s="257"/>
      <c r="Q38" s="257"/>
      <c r="R38" s="257"/>
      <c r="S38" s="257"/>
      <c r="T38" s="257"/>
      <c r="AH38" s="13"/>
    </row>
    <row r="39" spans="1:34">
      <c r="A39" s="257"/>
      <c r="B39" s="257"/>
      <c r="C39" s="257"/>
      <c r="D39" s="257"/>
      <c r="E39" s="257"/>
      <c r="F39" s="257"/>
      <c r="J39" s="257"/>
      <c r="K39" s="257"/>
      <c r="L39" s="257"/>
      <c r="M39" s="257"/>
      <c r="N39" s="257"/>
      <c r="O39" s="257"/>
      <c r="P39" s="257"/>
      <c r="Q39" s="257"/>
      <c r="R39" s="257"/>
      <c r="S39" s="257"/>
      <c r="T39" s="257"/>
    </row>
    <row r="40" spans="1:34">
      <c r="A40" s="257"/>
      <c r="B40" s="257"/>
      <c r="C40" s="257"/>
      <c r="D40" s="257"/>
      <c r="E40" s="257"/>
      <c r="F40" s="257"/>
      <c r="G40" s="257"/>
      <c r="H40" s="257"/>
      <c r="I40" s="257"/>
      <c r="J40" s="257"/>
      <c r="K40" s="257"/>
      <c r="L40" s="257"/>
      <c r="M40" s="257"/>
      <c r="N40" s="257"/>
      <c r="O40" s="257"/>
      <c r="P40" s="257"/>
      <c r="Q40" s="257"/>
      <c r="R40" s="257"/>
      <c r="S40" s="257"/>
      <c r="T40" s="257"/>
    </row>
    <row r="41" spans="1:34">
      <c r="A41" s="257"/>
      <c r="B41" s="257"/>
      <c r="C41" s="257"/>
      <c r="D41" s="257"/>
      <c r="E41" s="257"/>
      <c r="F41" s="257"/>
      <c r="G41" s="257"/>
      <c r="H41" s="257"/>
      <c r="I41" s="257"/>
      <c r="J41" s="257"/>
      <c r="K41" s="257"/>
      <c r="L41" s="257"/>
      <c r="M41" s="257"/>
      <c r="N41" s="257"/>
      <c r="O41" s="257"/>
      <c r="P41" s="257"/>
      <c r="Q41" s="257"/>
      <c r="R41" s="257"/>
      <c r="S41" s="257"/>
      <c r="T41" s="257"/>
    </row>
    <row r="42" spans="1:34">
      <c r="A42" s="257"/>
      <c r="B42" s="257"/>
      <c r="C42" s="257"/>
      <c r="D42" s="257"/>
      <c r="E42" s="257"/>
      <c r="F42" s="257"/>
      <c r="G42" s="257"/>
      <c r="H42" s="257"/>
      <c r="I42" s="257"/>
      <c r="J42" s="257"/>
    </row>
    <row r="43" spans="1:34">
      <c r="A43" s="257"/>
      <c r="B43" s="257"/>
      <c r="C43" s="257"/>
      <c r="D43" s="257"/>
      <c r="E43" s="257"/>
      <c r="F43" s="257"/>
      <c r="G43" s="257"/>
      <c r="H43" s="257"/>
      <c r="I43" s="257"/>
      <c r="J43" s="257"/>
    </row>
    <row r="44" spans="1:34">
      <c r="A44" s="257"/>
      <c r="B44" s="257"/>
      <c r="C44" s="257"/>
      <c r="D44" s="257"/>
      <c r="E44" s="257"/>
      <c r="F44" s="257"/>
      <c r="G44" s="257"/>
      <c r="H44" s="257"/>
      <c r="I44" s="257"/>
      <c r="J44" s="257"/>
    </row>
    <row r="45" spans="1:34">
      <c r="A45" s="257"/>
      <c r="B45" s="257"/>
      <c r="C45" s="257"/>
      <c r="D45" s="257"/>
      <c r="E45" s="257"/>
      <c r="F45" s="257"/>
      <c r="G45" s="257"/>
      <c r="H45" s="257"/>
      <c r="I45" s="257"/>
      <c r="J45" s="257"/>
    </row>
    <row r="46" spans="1:34">
      <c r="A46" s="257"/>
      <c r="B46" s="257"/>
      <c r="C46" s="257"/>
      <c r="D46" s="257"/>
      <c r="E46" s="257"/>
      <c r="F46" s="257"/>
      <c r="G46" s="257"/>
      <c r="H46" s="257"/>
      <c r="I46" s="257"/>
      <c r="J46" s="257"/>
    </row>
    <row r="47" spans="1:34">
      <c r="A47" s="257"/>
      <c r="B47" s="257"/>
      <c r="C47" s="257"/>
      <c r="D47" s="257"/>
      <c r="E47" s="257"/>
      <c r="F47" s="257"/>
      <c r="G47" s="257"/>
      <c r="H47" s="257"/>
      <c r="I47" s="257"/>
      <c r="J47" s="257"/>
    </row>
    <row r="48" spans="1:34">
      <c r="A48" s="257"/>
      <c r="B48" s="257"/>
      <c r="C48" s="257"/>
      <c r="D48" s="257"/>
      <c r="E48" s="257"/>
      <c r="F48" s="257"/>
      <c r="G48" s="257"/>
      <c r="H48" s="257"/>
      <c r="I48" s="257"/>
      <c r="J48" s="257"/>
    </row>
    <row r="49" spans="1:10">
      <c r="A49" s="257"/>
      <c r="B49" s="257"/>
      <c r="C49" s="257"/>
      <c r="D49" s="257"/>
      <c r="E49" s="257"/>
      <c r="F49" s="257"/>
      <c r="G49" s="257"/>
      <c r="H49" s="257"/>
      <c r="I49" s="257"/>
      <c r="J49" s="257"/>
    </row>
    <row r="50" spans="1:10">
      <c r="A50" s="257"/>
      <c r="B50" s="257"/>
      <c r="C50" s="257"/>
      <c r="D50" s="257"/>
      <c r="E50" s="257"/>
      <c r="F50" s="257"/>
      <c r="G50" s="257"/>
      <c r="H50" s="257"/>
      <c r="I50" s="257"/>
      <c r="J50" s="257"/>
    </row>
    <row r="51" spans="1:10">
      <c r="A51" s="257"/>
      <c r="B51" s="257"/>
      <c r="C51" s="257"/>
      <c r="D51" s="257"/>
      <c r="E51" s="257"/>
      <c r="F51" s="257"/>
      <c r="G51" s="257"/>
      <c r="H51" s="257"/>
      <c r="I51" s="257"/>
      <c r="J51" s="257"/>
    </row>
    <row r="52" spans="1:10">
      <c r="A52" s="257"/>
      <c r="B52" s="257"/>
      <c r="C52" s="257"/>
      <c r="D52" s="257"/>
      <c r="E52" s="257"/>
      <c r="F52" s="257"/>
      <c r="G52" s="257"/>
      <c r="H52" s="257"/>
      <c r="I52" s="257"/>
      <c r="J52" s="257"/>
    </row>
  </sheetData>
  <sheetProtection algorithmName="SHA-512" hashValue="QUmHKa1+1ellcBwplMeuxkVuL2yZoMbxb89K7dNMNHKxz6qsvEnWrGHCdm+dOHgN3NmWDuBH1YUwK/nfxCl5gA==" saltValue="owcg/XJD3/uqeTx0+0U8eQ==" spinCount="100000" sheet="1" objects="1" scenarios="1"/>
  <mergeCells count="8">
    <mergeCell ref="G31:J32"/>
    <mergeCell ref="A15:J28"/>
    <mergeCell ref="D1:F1"/>
    <mergeCell ref="D2:F2"/>
    <mergeCell ref="A5:B5"/>
    <mergeCell ref="A6:B6"/>
    <mergeCell ref="A8:J11"/>
    <mergeCell ref="A12:J14"/>
  </mergeCells>
  <phoneticPr fontId="100" type="noConversion"/>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A816A-C51C-41BA-9527-D34EA69D85AE}">
  <dimension ref="A1:C280"/>
  <sheetViews>
    <sheetView topLeftCell="A25" workbookViewId="0">
      <selection activeCell="C33" sqref="C33"/>
    </sheetView>
  </sheetViews>
  <sheetFormatPr defaultRowHeight="14.25"/>
  <cols>
    <col min="1" max="1" width="8.875"/>
    <col min="2" max="2" width="42.875" style="183" customWidth="1"/>
    <col min="3" max="3" width="63.375" style="182" customWidth="1"/>
  </cols>
  <sheetData>
    <row r="1" spans="1:3" ht="16.5">
      <c r="A1" s="187" t="s">
        <v>422</v>
      </c>
      <c r="B1" s="183" t="s">
        <v>413</v>
      </c>
      <c r="C1" s="182" t="s">
        <v>414</v>
      </c>
    </row>
    <row r="2" spans="1:3" ht="28.5">
      <c r="B2" s="189" t="s">
        <v>308</v>
      </c>
      <c r="C2" s="182">
        <f>入学願書!K12</f>
        <v>0</v>
      </c>
    </row>
    <row r="3" spans="1:3">
      <c r="B3" s="189" t="s">
        <v>309</v>
      </c>
      <c r="C3" s="182">
        <f>入学願書!Y12</f>
        <v>0</v>
      </c>
    </row>
    <row r="4" spans="1:3" ht="28.5">
      <c r="B4" s="189" t="s">
        <v>310</v>
      </c>
      <c r="C4" s="182">
        <f>入学願書!K10</f>
        <v>0</v>
      </c>
    </row>
    <row r="5" spans="1:3">
      <c r="B5" s="189" t="s">
        <v>311</v>
      </c>
      <c r="C5" s="182">
        <f>入学願書!Y10</f>
        <v>0</v>
      </c>
    </row>
    <row r="6" spans="1:3">
      <c r="B6" s="189" t="s">
        <v>312</v>
      </c>
      <c r="C6" s="182">
        <f>入学願書!F13</f>
        <v>0</v>
      </c>
    </row>
    <row r="7" spans="1:3">
      <c r="B7" s="189" t="s">
        <v>424</v>
      </c>
      <c r="C7" s="182">
        <f>入学願書!Y13</f>
        <v>0</v>
      </c>
    </row>
    <row r="8" spans="1:3">
      <c r="B8" s="189" t="s">
        <v>425</v>
      </c>
      <c r="C8" s="182">
        <f>入学願書!F15</f>
        <v>0</v>
      </c>
    </row>
    <row r="9" spans="1:3">
      <c r="B9" s="190" t="s">
        <v>426</v>
      </c>
      <c r="C9" s="182">
        <f>入学願書!K15</f>
        <v>0</v>
      </c>
    </row>
    <row r="10" spans="1:3">
      <c r="B10" s="189" t="s">
        <v>423</v>
      </c>
      <c r="C10" s="182">
        <f>入学願書!O15</f>
        <v>0</v>
      </c>
    </row>
    <row r="11" spans="1:3">
      <c r="B11" s="194" t="s">
        <v>428</v>
      </c>
      <c r="C11" s="188" t="str">
        <f>入学願書!F15&amp;"/"&amp;入学願書!K15&amp;"/"&amp;入学願書!O15</f>
        <v>//</v>
      </c>
    </row>
    <row r="12" spans="1:3">
      <c r="B12" s="194" t="s">
        <v>427</v>
      </c>
      <c r="C12" s="182" t="e">
        <f ca="1">DATEDIF(C11,NOW(),"y")</f>
        <v>#VALUE!</v>
      </c>
    </row>
    <row r="13" spans="1:3">
      <c r="B13" s="189" t="s">
        <v>314</v>
      </c>
      <c r="C13" s="182" t="str">
        <f>IF(C14=C15,"ERROR",IF(C14=TRUE,"男","女"))</f>
        <v>男</v>
      </c>
    </row>
    <row r="14" spans="1:3">
      <c r="B14" s="194" t="s">
        <v>429</v>
      </c>
      <c r="C14" s="182" t="b">
        <v>1</v>
      </c>
    </row>
    <row r="15" spans="1:3">
      <c r="B15" s="195" t="s">
        <v>430</v>
      </c>
      <c r="C15" s="182" t="b">
        <v>0</v>
      </c>
    </row>
    <row r="16" spans="1:3">
      <c r="B16" s="189" t="s">
        <v>316</v>
      </c>
      <c r="C16" s="182" t="str">
        <f>IF(C205=C206,"",IF(C205=TRUE,"有","無"))</f>
        <v/>
      </c>
    </row>
    <row r="17" spans="2:3" ht="13.9" customHeight="1">
      <c r="B17" s="194" t="s">
        <v>373</v>
      </c>
      <c r="C17" s="182" t="b">
        <v>0</v>
      </c>
    </row>
    <row r="18" spans="2:3">
      <c r="B18" s="195" t="s">
        <v>374</v>
      </c>
      <c r="C18" s="182" t="b">
        <v>1</v>
      </c>
    </row>
    <row r="19" spans="2:3">
      <c r="B19" s="189" t="s">
        <v>317</v>
      </c>
      <c r="C19" s="182">
        <f>入学願書!P18</f>
        <v>0</v>
      </c>
    </row>
    <row r="20" spans="2:3">
      <c r="B20" s="189" t="s">
        <v>315</v>
      </c>
      <c r="C20" s="182">
        <f>入学願書!AD15</f>
        <v>0</v>
      </c>
    </row>
    <row r="21" spans="2:3">
      <c r="B21" s="189" t="s">
        <v>318</v>
      </c>
      <c r="C21" s="182">
        <f>入学願書!F19</f>
        <v>0</v>
      </c>
    </row>
    <row r="22" spans="2:3">
      <c r="B22" s="189" t="s">
        <v>319</v>
      </c>
      <c r="C22" s="182">
        <f>入学願書!AL19</f>
        <v>0</v>
      </c>
    </row>
    <row r="23" spans="2:3">
      <c r="B23" s="189" t="s">
        <v>320</v>
      </c>
      <c r="C23" s="182">
        <f>入学願書!F21</f>
        <v>0</v>
      </c>
    </row>
    <row r="24" spans="2:3">
      <c r="B24" s="189" t="s">
        <v>321</v>
      </c>
      <c r="C24" s="182">
        <f>入学願書!F23</f>
        <v>0</v>
      </c>
    </row>
    <row r="25" spans="2:3">
      <c r="B25" s="189" t="s">
        <v>322</v>
      </c>
      <c r="C25" s="182">
        <f>入学願書!AM23</f>
        <v>0</v>
      </c>
    </row>
    <row r="26" spans="2:3">
      <c r="B26" s="189" t="s">
        <v>431</v>
      </c>
      <c r="C26" s="182">
        <f>入学願書!T23</f>
        <v>0</v>
      </c>
    </row>
    <row r="27" spans="2:3">
      <c r="B27" s="189" t="s">
        <v>432</v>
      </c>
      <c r="C27" s="182">
        <f>入学願書!Y23</f>
        <v>0</v>
      </c>
    </row>
    <row r="28" spans="2:3">
      <c r="B28" s="189" t="s">
        <v>433</v>
      </c>
      <c r="C28" s="182">
        <f>入学願書!AC23</f>
        <v>0</v>
      </c>
    </row>
    <row r="29" spans="2:3">
      <c r="B29" s="191" t="s">
        <v>340</v>
      </c>
      <c r="C29" s="182">
        <f>履歴書!AR34</f>
        <v>0</v>
      </c>
    </row>
    <row r="30" spans="2:3">
      <c r="B30" s="192" t="s">
        <v>435</v>
      </c>
      <c r="C30" s="182" t="e">
        <f>IF(C47&lt;&gt;0,C47,IF(C43&lt;&gt;0,C43,IF(C39&lt;&gt;0,C39, 不合格)))</f>
        <v>#NAME?</v>
      </c>
    </row>
    <row r="31" spans="2:3">
      <c r="B31" s="193" t="s">
        <v>436</v>
      </c>
      <c r="C31" s="182" t="e">
        <f>YEAR(C33)</f>
        <v>#VALUE!</v>
      </c>
    </row>
    <row r="32" spans="2:3">
      <c r="B32" s="193" t="s">
        <v>437</v>
      </c>
      <c r="C32" s="182" t="e">
        <f>MONTH(C33)</f>
        <v>#VALUE!</v>
      </c>
    </row>
    <row r="33" spans="2:3">
      <c r="B33" s="193" t="s">
        <v>438</v>
      </c>
      <c r="C33" s="182" t="str">
        <f>IF(C49&lt;&gt;0,C49,IF(C45&lt;&gt;0,C45,IF(C41&lt;&gt;0,C41, 不合格)))</f>
        <v>/</v>
      </c>
    </row>
    <row r="34" spans="2:3">
      <c r="B34" s="193" t="s">
        <v>439</v>
      </c>
      <c r="C34" s="182" t="e">
        <f>IF(C47&lt;&gt;0,B47,IF(C43&lt;&gt;0,B43,IF(C39&lt;&gt;0,B39, 不合格)))</f>
        <v>#NAME?</v>
      </c>
    </row>
    <row r="35" spans="2:3">
      <c r="B35" s="191" t="s">
        <v>440</v>
      </c>
      <c r="C35" s="182">
        <f>履歴書!F24</f>
        <v>0</v>
      </c>
    </row>
    <row r="36" spans="2:3">
      <c r="B36" s="191" t="s">
        <v>434</v>
      </c>
      <c r="C36" s="188" t="str">
        <f>履歴書!Y24&amp;"/"&amp;履歴書!AD24</f>
        <v>/</v>
      </c>
    </row>
    <row r="37" spans="2:3">
      <c r="B37" s="191" t="s">
        <v>343</v>
      </c>
      <c r="C37" s="188" t="str">
        <f>履歴書!AI24&amp;"/"&amp;履歴書!AN24</f>
        <v>/</v>
      </c>
    </row>
    <row r="38" spans="2:3">
      <c r="B38" s="191" t="s">
        <v>344</v>
      </c>
      <c r="C38" s="182">
        <f>履歴書!AR24</f>
        <v>0</v>
      </c>
    </row>
    <row r="39" spans="2:3">
      <c r="B39" s="191" t="s">
        <v>441</v>
      </c>
      <c r="C39" s="182">
        <f>履歴書!F26</f>
        <v>0</v>
      </c>
    </row>
    <row r="40" spans="2:3">
      <c r="B40" s="191" t="s">
        <v>342</v>
      </c>
      <c r="C40" s="182" t="str">
        <f>履歴書!Y26&amp;"/"&amp;履歴書!AD26</f>
        <v>/</v>
      </c>
    </row>
    <row r="41" spans="2:3">
      <c r="B41" s="191" t="s">
        <v>343</v>
      </c>
      <c r="C41" s="182" t="str">
        <f>履歴書!AI26&amp;"/"&amp;履歴書!AN26</f>
        <v>/</v>
      </c>
    </row>
    <row r="42" spans="2:3">
      <c r="B42" s="191" t="s">
        <v>344</v>
      </c>
      <c r="C42" s="182">
        <f>履歴書!AR26</f>
        <v>0</v>
      </c>
    </row>
    <row r="43" spans="2:3">
      <c r="B43" s="191" t="s">
        <v>442</v>
      </c>
      <c r="C43" s="182">
        <f>履歴書!F28</f>
        <v>0</v>
      </c>
    </row>
    <row r="44" spans="2:3">
      <c r="B44" s="191" t="s">
        <v>342</v>
      </c>
      <c r="C44" s="182" t="str">
        <f>履歴書!Y28&amp;"/"&amp;履歴書!AD28</f>
        <v>/</v>
      </c>
    </row>
    <row r="45" spans="2:3">
      <c r="B45" s="191" t="s">
        <v>343</v>
      </c>
      <c r="C45" s="182" t="str">
        <f>履歴書!AI28&amp;"/"&amp;履歴書!AN28</f>
        <v>/</v>
      </c>
    </row>
    <row r="46" spans="2:3">
      <c r="B46" s="191" t="s">
        <v>344</v>
      </c>
      <c r="C46" s="182">
        <f>履歴書!AR28</f>
        <v>0</v>
      </c>
    </row>
    <row r="47" spans="2:3">
      <c r="B47" s="191" t="s">
        <v>443</v>
      </c>
      <c r="C47" s="182">
        <f>履歴書!F30</f>
        <v>0</v>
      </c>
    </row>
    <row r="48" spans="2:3">
      <c r="B48" s="191" t="s">
        <v>342</v>
      </c>
      <c r="C48" s="182" t="str">
        <f>履歴書!Y30&amp;"/"&amp;履歴書!AD30</f>
        <v>/</v>
      </c>
    </row>
    <row r="49" spans="2:3">
      <c r="B49" s="191" t="s">
        <v>343</v>
      </c>
      <c r="C49" s="182" t="str">
        <f>履歴書!AI30&amp;"/"&amp;履歴書!AN30</f>
        <v>/</v>
      </c>
    </row>
    <row r="50" spans="2:3">
      <c r="B50" s="191" t="s">
        <v>344</v>
      </c>
      <c r="C50" s="182">
        <f>履歴書!AR30</f>
        <v>0</v>
      </c>
    </row>
    <row r="51" spans="2:3">
      <c r="B51" s="191" t="s">
        <v>365</v>
      </c>
      <c r="C51" s="182">
        <f>履歴書!F32</f>
        <v>0</v>
      </c>
    </row>
    <row r="52" spans="2:3">
      <c r="B52" s="191" t="s">
        <v>342</v>
      </c>
      <c r="C52" s="182" t="str">
        <f>履歴書!Y32&amp;"/"&amp;履歴書!AD32</f>
        <v>/</v>
      </c>
    </row>
    <row r="53" spans="2:3">
      <c r="B53" s="191" t="s">
        <v>343</v>
      </c>
      <c r="C53" s="182" t="str">
        <f>履歴書!AI32&amp;"/"&amp;履歴書!AN32</f>
        <v>/</v>
      </c>
    </row>
    <row r="54" spans="2:3">
      <c r="B54" s="191" t="s">
        <v>344</v>
      </c>
      <c r="C54" s="182">
        <v>6</v>
      </c>
    </row>
    <row r="55" spans="2:3">
      <c r="B55" s="197" t="s">
        <v>444</v>
      </c>
      <c r="C55" s="182" t="str">
        <f>"JEPT"&amp;C61&amp;"級"&amp;C62</f>
        <v>JEPT0級</v>
      </c>
    </row>
    <row r="56" spans="2:3">
      <c r="B56" s="198" t="s">
        <v>447</v>
      </c>
    </row>
    <row r="57" spans="2:3">
      <c r="B57" s="198" t="s">
        <v>448</v>
      </c>
      <c r="C57" s="182" t="str">
        <f>C69</f>
        <v>/</v>
      </c>
    </row>
    <row r="58" spans="2:3">
      <c r="B58" s="198" t="s">
        <v>445</v>
      </c>
      <c r="C58" s="182" t="str">
        <f>C64</f>
        <v>/</v>
      </c>
    </row>
    <row r="59" spans="2:3">
      <c r="B59" s="198" t="s">
        <v>446</v>
      </c>
    </row>
    <row r="60" spans="2:3">
      <c r="B60" s="199" t="s">
        <v>369</v>
      </c>
      <c r="C60" s="182" t="str">
        <f>履歴書!U52&amp;"/"&amp;履歴書!Z52</f>
        <v>/</v>
      </c>
    </row>
    <row r="61" spans="2:3">
      <c r="B61" s="199" t="s">
        <v>345</v>
      </c>
      <c r="C61" s="182">
        <f>履歴書!AE52</f>
        <v>0</v>
      </c>
    </row>
    <row r="62" spans="2:3">
      <c r="B62" s="199" t="s">
        <v>346</v>
      </c>
      <c r="C62" s="182" t="str">
        <f>IF(C265=C266,"",IF(C265=TRUE,"合格","不合格"))</f>
        <v/>
      </c>
    </row>
    <row r="63" spans="2:3">
      <c r="B63" s="199" t="s">
        <v>370</v>
      </c>
      <c r="C63" s="182">
        <f>履歴書!F54</f>
        <v>0</v>
      </c>
    </row>
    <row r="64" spans="2:3" ht="13.9" customHeight="1">
      <c r="B64" s="199" t="s">
        <v>368</v>
      </c>
      <c r="C64" s="182" t="str">
        <f>履歴書!U54&amp;"/"&amp;履歴書!Z54</f>
        <v>/</v>
      </c>
    </row>
    <row r="65" spans="2:3">
      <c r="B65" s="199" t="s">
        <v>345</v>
      </c>
      <c r="C65" s="182">
        <f>履歴書!AM55+履歴書!AS55</f>
        <v>0</v>
      </c>
    </row>
    <row r="66" spans="2:3">
      <c r="B66" s="199" t="s">
        <v>346</v>
      </c>
      <c r="C66" s="182" t="str">
        <f>IF(C267=C268,"",IF(C267=TRUE,"合格","不合格"))</f>
        <v/>
      </c>
    </row>
    <row r="67" spans="2:3">
      <c r="B67" s="200" t="s">
        <v>366</v>
      </c>
      <c r="C67" s="182">
        <f>履歴書!A48</f>
        <v>0</v>
      </c>
    </row>
    <row r="68" spans="2:3">
      <c r="B68" s="200" t="s">
        <v>341</v>
      </c>
      <c r="C68" s="182">
        <f>履歴書!P48</f>
        <v>0</v>
      </c>
    </row>
    <row r="69" spans="2:3">
      <c r="B69" s="200" t="s">
        <v>342</v>
      </c>
      <c r="C69" s="182" t="str">
        <f>履歴書!AC48&amp;"/"&amp;履歴書!AH48</f>
        <v>/</v>
      </c>
    </row>
    <row r="70" spans="2:3">
      <c r="B70" s="200" t="s">
        <v>343</v>
      </c>
      <c r="C70" s="182" t="str">
        <f>履歴書!AM48&amp;"/"&amp;履歴書!AS48</f>
        <v>/</v>
      </c>
    </row>
    <row r="71" spans="2:3">
      <c r="B71" s="200" t="s">
        <v>367</v>
      </c>
      <c r="C71" s="182">
        <f>履歴書!A50</f>
        <v>0</v>
      </c>
    </row>
    <row r="72" spans="2:3">
      <c r="B72" s="200" t="s">
        <v>341</v>
      </c>
      <c r="C72" s="182">
        <f>履歴書!P50</f>
        <v>0</v>
      </c>
    </row>
    <row r="73" spans="2:3">
      <c r="B73" s="200" t="s">
        <v>342</v>
      </c>
      <c r="C73" s="182" t="str">
        <f>履歴書!AC50&amp;"/"&amp;履歴書!AH50</f>
        <v>/</v>
      </c>
    </row>
    <row r="74" spans="2:3">
      <c r="B74" s="200" t="s">
        <v>343</v>
      </c>
      <c r="C74" s="182" t="str">
        <f>履歴書!AM50&amp;"/"&amp;履歴書!AS50</f>
        <v>/</v>
      </c>
    </row>
    <row r="75" spans="2:3">
      <c r="B75" s="201" t="s">
        <v>353</v>
      </c>
      <c r="C75" s="182">
        <f>履歴書!F74</f>
        <v>0</v>
      </c>
    </row>
    <row r="76" spans="2:3">
      <c r="B76" s="201" t="s">
        <v>354</v>
      </c>
      <c r="C76" s="182">
        <f>履歴書!AM74</f>
        <v>0</v>
      </c>
    </row>
    <row r="77" spans="2:3">
      <c r="B77" s="201" t="s">
        <v>355</v>
      </c>
      <c r="C77" s="182" t="str">
        <f>履歴書!AQ78&amp;"円"</f>
        <v>円</v>
      </c>
    </row>
    <row r="78" spans="2:3">
      <c r="B78" s="201" t="s">
        <v>356</v>
      </c>
      <c r="C78" s="182">
        <f>履歴書!F76</f>
        <v>0</v>
      </c>
    </row>
    <row r="79" spans="2:3">
      <c r="B79" s="201" t="s">
        <v>357</v>
      </c>
      <c r="C79" s="182">
        <f>履歴書!AL76</f>
        <v>0</v>
      </c>
    </row>
    <row r="80" spans="2:3">
      <c r="B80" s="201" t="s">
        <v>358</v>
      </c>
      <c r="C80" s="182">
        <f>履歴書!F78</f>
        <v>0</v>
      </c>
    </row>
    <row r="81" spans="2:3">
      <c r="B81" s="201" t="s">
        <v>359</v>
      </c>
      <c r="C81" s="182">
        <f>履歴書!AL77</f>
        <v>0</v>
      </c>
    </row>
    <row r="82" spans="2:3">
      <c r="B82" s="201" t="s">
        <v>315</v>
      </c>
      <c r="C82" s="182">
        <f>履歴書!AD78</f>
        <v>0</v>
      </c>
    </row>
    <row r="83" spans="2:3" ht="28.5">
      <c r="B83" s="202" t="s">
        <v>333</v>
      </c>
      <c r="C83" s="182" t="str">
        <f>IF(C102=C103,"ERROR",IF(C102=TRUE,"有","無"))</f>
        <v>ERROR</v>
      </c>
    </row>
    <row r="84" spans="2:3">
      <c r="B84" s="202" t="s">
        <v>453</v>
      </c>
      <c r="C84" s="182">
        <f>入学願書!A51</f>
        <v>0</v>
      </c>
    </row>
    <row r="85" spans="2:3">
      <c r="B85" s="202" t="s">
        <v>335</v>
      </c>
      <c r="C85" s="182">
        <f>入学願書!N51</f>
        <v>0</v>
      </c>
    </row>
    <row r="86" spans="2:3">
      <c r="B86" s="202" t="s">
        <v>313</v>
      </c>
      <c r="C86" s="196">
        <f>入学願書!I51</f>
        <v>0</v>
      </c>
    </row>
    <row r="87" spans="2:3">
      <c r="B87" s="202" t="s">
        <v>336</v>
      </c>
      <c r="C87" s="182">
        <f>入学願書!Q51</f>
        <v>0</v>
      </c>
    </row>
    <row r="88" spans="2:3">
      <c r="B88" s="202" t="s">
        <v>394</v>
      </c>
      <c r="C88" s="182" t="str">
        <f>IF(C104=C105,"ERROR",IF(C104=TRUE,"是","否"))</f>
        <v>ERROR</v>
      </c>
    </row>
    <row r="89" spans="2:3" ht="28.5">
      <c r="B89" s="202" t="s">
        <v>338</v>
      </c>
      <c r="C89" s="182">
        <f>入学願書!AE51</f>
        <v>0</v>
      </c>
    </row>
    <row r="90" spans="2:3">
      <c r="B90" s="202" t="s">
        <v>494</v>
      </c>
      <c r="C90" s="182">
        <f>入学願書!AN51</f>
        <v>0</v>
      </c>
    </row>
    <row r="91" spans="2:3">
      <c r="B91" s="202" t="s">
        <v>339</v>
      </c>
      <c r="C91" s="182">
        <f>入学願書!AB17</f>
        <v>0</v>
      </c>
    </row>
    <row r="92" spans="2:3">
      <c r="B92" s="202" t="s">
        <v>319</v>
      </c>
      <c r="C92" s="182">
        <f>入学願書!U51</f>
        <v>0</v>
      </c>
    </row>
    <row r="93" spans="2:3">
      <c r="B93" s="202" t="s">
        <v>454</v>
      </c>
      <c r="C93" s="182">
        <f>入学願書!A52</f>
        <v>0</v>
      </c>
    </row>
    <row r="94" spans="2:3">
      <c r="B94" s="202" t="s">
        <v>335</v>
      </c>
      <c r="C94" s="182">
        <f>入学願書!N52</f>
        <v>0</v>
      </c>
    </row>
    <row r="95" spans="2:3">
      <c r="B95" s="202" t="s">
        <v>313</v>
      </c>
      <c r="C95" s="196">
        <f>入学願書!I52</f>
        <v>0</v>
      </c>
    </row>
    <row r="96" spans="2:3">
      <c r="B96" s="202" t="s">
        <v>336</v>
      </c>
      <c r="C96" s="182">
        <f>入学願書!Q52</f>
        <v>0</v>
      </c>
    </row>
    <row r="97" spans="2:3">
      <c r="B97" s="202" t="s">
        <v>337</v>
      </c>
      <c r="C97" s="182" t="str">
        <f>IF(C106=C107,"ERROR",IF(C106=TRUE,"有","無"))</f>
        <v>ERROR</v>
      </c>
    </row>
    <row r="98" spans="2:3" ht="28.5">
      <c r="B98" s="202" t="s">
        <v>338</v>
      </c>
      <c r="C98" s="182">
        <f>入学願書!AE52</f>
        <v>0</v>
      </c>
    </row>
    <row r="99" spans="2:3">
      <c r="B99" s="202" t="s">
        <v>494</v>
      </c>
      <c r="C99" s="182">
        <f>入学願書!AN52</f>
        <v>0</v>
      </c>
    </row>
    <row r="100" spans="2:3">
      <c r="B100" s="202" t="s">
        <v>339</v>
      </c>
      <c r="C100" s="182">
        <f>入学願書!U52</f>
        <v>0</v>
      </c>
    </row>
    <row r="101" spans="2:3">
      <c r="B101" s="202" t="s">
        <v>319</v>
      </c>
      <c r="C101" s="182">
        <f>入学願書!U52</f>
        <v>0</v>
      </c>
    </row>
    <row r="102" spans="2:3">
      <c r="B102" s="202" t="s">
        <v>392</v>
      </c>
      <c r="C102" s="182" t="b">
        <v>0</v>
      </c>
    </row>
    <row r="103" spans="2:3">
      <c r="B103" s="202" t="s">
        <v>393</v>
      </c>
      <c r="C103" s="182" t="b">
        <v>0</v>
      </c>
    </row>
    <row r="104" spans="2:3">
      <c r="B104" s="202" t="s">
        <v>395</v>
      </c>
      <c r="C104" s="182" t="b">
        <v>0</v>
      </c>
    </row>
    <row r="105" spans="2:3">
      <c r="B105" s="202" t="s">
        <v>396</v>
      </c>
      <c r="C105" s="182" t="b">
        <v>0</v>
      </c>
    </row>
    <row r="106" spans="2:3">
      <c r="B106" s="202" t="s">
        <v>397</v>
      </c>
      <c r="C106" s="182" t="b">
        <v>0</v>
      </c>
    </row>
    <row r="107" spans="2:3">
      <c r="B107" s="202" t="s">
        <v>398</v>
      </c>
      <c r="C107" s="182" t="b">
        <v>0</v>
      </c>
    </row>
    <row r="108" spans="2:3" ht="28.5">
      <c r="B108" s="201" t="s">
        <v>389</v>
      </c>
      <c r="C108" s="182" t="str">
        <f>IF(C128=C129,"",IF(C128=TRUE,"有","無"))</f>
        <v/>
      </c>
    </row>
    <row r="109" spans="2:3">
      <c r="B109" s="201" t="s">
        <v>324</v>
      </c>
      <c r="C109" s="182">
        <f>入学願書!AI37</f>
        <v>0</v>
      </c>
    </row>
    <row r="110" spans="2:3">
      <c r="B110" s="201" t="s">
        <v>329</v>
      </c>
      <c r="C110" s="188" t="str">
        <f>入学願書!A41&amp;"/"&amp;入学願書!E41&amp;"/"&amp;入学願書!H41</f>
        <v>//</v>
      </c>
    </row>
    <row r="111" spans="2:3">
      <c r="B111" s="201" t="s">
        <v>456</v>
      </c>
      <c r="C111" s="182">
        <f>入学願書!A41</f>
        <v>0</v>
      </c>
    </row>
    <row r="112" spans="2:3">
      <c r="B112" s="201" t="s">
        <v>457</v>
      </c>
      <c r="C112" s="182">
        <f>入学願書!E41</f>
        <v>0</v>
      </c>
    </row>
    <row r="113" spans="2:3">
      <c r="B113" s="201" t="s">
        <v>455</v>
      </c>
      <c r="C113" s="182">
        <f>入学願書!H41</f>
        <v>0</v>
      </c>
    </row>
    <row r="114" spans="2:3">
      <c r="B114" s="201" t="s">
        <v>458</v>
      </c>
      <c r="C114" s="188" t="str">
        <f>入学願書!K41&amp;"/"&amp;入学願書!O41&amp;"/"&amp;入学願書!R41</f>
        <v>//</v>
      </c>
    </row>
    <row r="115" spans="2:3">
      <c r="B115" s="201" t="s">
        <v>461</v>
      </c>
      <c r="C115" s="182">
        <f>入学願書!K41</f>
        <v>0</v>
      </c>
    </row>
    <row r="116" spans="2:3">
      <c r="B116" s="201" t="s">
        <v>460</v>
      </c>
      <c r="C116" s="182">
        <f>入学願書!O41</f>
        <v>0</v>
      </c>
    </row>
    <row r="117" spans="2:3">
      <c r="B117" s="201" t="s">
        <v>459</v>
      </c>
      <c r="C117" s="182">
        <f>入学願書!R41</f>
        <v>0</v>
      </c>
    </row>
    <row r="118" spans="2:3">
      <c r="B118" s="201" t="s">
        <v>331</v>
      </c>
      <c r="C118" s="182">
        <f>入学願書!U41</f>
        <v>0</v>
      </c>
    </row>
    <row r="119" spans="2:3">
      <c r="B119" s="201" t="s">
        <v>332</v>
      </c>
      <c r="C119" s="182">
        <f>入学願書!AG41</f>
        <v>0</v>
      </c>
    </row>
    <row r="120" spans="2:3">
      <c r="B120" s="201" t="s">
        <v>329</v>
      </c>
      <c r="C120" s="182" t="str">
        <f>入学願書!A43&amp;"/"&amp;入学願書!E43&amp;"/"&amp;入学願書!H43</f>
        <v>//</v>
      </c>
    </row>
    <row r="121" spans="2:3">
      <c r="B121" s="201" t="s">
        <v>330</v>
      </c>
      <c r="C121" s="182" t="str">
        <f>入学願書!K43&amp;"/"&amp;入学願書!O43&amp;"/"&amp;入学願書!R43</f>
        <v>//</v>
      </c>
    </row>
    <row r="122" spans="2:3">
      <c r="B122" s="201" t="s">
        <v>331</v>
      </c>
      <c r="C122" s="182">
        <f>入学願書!U43</f>
        <v>0</v>
      </c>
    </row>
    <row r="123" spans="2:3">
      <c r="B123" s="201" t="s">
        <v>332</v>
      </c>
      <c r="C123" s="182">
        <f>入学願書!AG43</f>
        <v>0</v>
      </c>
    </row>
    <row r="124" spans="2:3">
      <c r="B124" s="201" t="s">
        <v>329</v>
      </c>
      <c r="C124" s="182" t="str">
        <f>入学願書!A45&amp;"/"&amp;入学願書!E45&amp;"/"&amp;入学願書!H45</f>
        <v>//</v>
      </c>
    </row>
    <row r="125" spans="2:3">
      <c r="B125" s="201" t="s">
        <v>330</v>
      </c>
      <c r="C125" s="182" t="str">
        <f>入学願書!K45&amp;"/"&amp;入学願書!O45&amp;"/"&amp;入学願書!R45</f>
        <v>//</v>
      </c>
    </row>
    <row r="126" spans="2:3">
      <c r="B126" s="201" t="s">
        <v>331</v>
      </c>
      <c r="C126" s="182">
        <f>入学願書!U45</f>
        <v>0</v>
      </c>
    </row>
    <row r="127" spans="2:3">
      <c r="B127" s="201" t="s">
        <v>332</v>
      </c>
      <c r="C127" s="182">
        <f>入学願書!AG45</f>
        <v>0</v>
      </c>
    </row>
    <row r="128" spans="2:3">
      <c r="B128" s="201" t="s">
        <v>390</v>
      </c>
      <c r="C128" s="182" t="b">
        <v>1</v>
      </c>
    </row>
    <row r="129" spans="2:3">
      <c r="B129" s="201" t="s">
        <v>391</v>
      </c>
      <c r="C129" s="182" t="b">
        <v>1</v>
      </c>
    </row>
    <row r="130" spans="2:3" ht="42.75">
      <c r="B130" s="183" t="s">
        <v>375</v>
      </c>
      <c r="C130" s="182" t="str">
        <f>IF(C241=C242,"ERROR",IF(C241=TRUE,"有","無"))</f>
        <v>無</v>
      </c>
    </row>
    <row r="131" spans="2:3">
      <c r="B131" s="183" t="s">
        <v>323</v>
      </c>
      <c r="C131" s="182">
        <f>入学願書!AJ25</f>
        <v>0</v>
      </c>
    </row>
    <row r="132" spans="2:3" ht="42.75">
      <c r="B132" s="183" t="s">
        <v>378</v>
      </c>
      <c r="C132" s="182" t="str">
        <f>IF(C243=C244,"ERROR",IF(C243=TRUE,"有","無"))</f>
        <v>無</v>
      </c>
    </row>
    <row r="133" spans="2:3">
      <c r="B133" s="183" t="s">
        <v>324</v>
      </c>
      <c r="C133" s="182">
        <f>入学願書!AJ27</f>
        <v>0</v>
      </c>
    </row>
    <row r="134" spans="2:3" ht="28.5">
      <c r="B134" s="189" t="s">
        <v>381</v>
      </c>
      <c r="C134" s="182" t="str">
        <f>IF(C245=C246,"ERROR",IF(C245=TRUE,"有","無"))</f>
        <v>ERROR</v>
      </c>
    </row>
    <row r="135" spans="2:3">
      <c r="B135" s="189" t="s">
        <v>324</v>
      </c>
      <c r="C135" s="182">
        <f>入学願書!AJ29</f>
        <v>0</v>
      </c>
    </row>
    <row r="136" spans="2:3">
      <c r="B136" s="189" t="s">
        <v>463</v>
      </c>
      <c r="C136" s="182">
        <f>COUNTIF(C139:C143,"不交付")</f>
        <v>0</v>
      </c>
    </row>
    <row r="137" spans="2:3">
      <c r="B137" s="189" t="s">
        <v>325</v>
      </c>
      <c r="C137" s="182" t="str">
        <f>入学願書!A33&amp;"/"&amp;入学願書!G33</f>
        <v>/</v>
      </c>
    </row>
    <row r="138" spans="2:3">
      <c r="B138" s="189" t="s">
        <v>326</v>
      </c>
      <c r="C138" s="182">
        <f>入学願書!K33</f>
        <v>0</v>
      </c>
    </row>
    <row r="139" spans="2:3">
      <c r="B139" s="189" t="s">
        <v>384</v>
      </c>
      <c r="C139" s="182" t="str">
        <f>IF(C247=C248,"",IF(C247=TRUE,"交付","不交付"))</f>
        <v/>
      </c>
    </row>
    <row r="140" spans="2:3">
      <c r="B140" s="189" t="s">
        <v>328</v>
      </c>
      <c r="C140" s="182">
        <f>入学願書!AG33</f>
        <v>0</v>
      </c>
    </row>
    <row r="141" spans="2:3">
      <c r="B141" s="189" t="s">
        <v>325</v>
      </c>
      <c r="C141" s="182">
        <f>入学願書!AG35+入学願書!G35</f>
        <v>0</v>
      </c>
    </row>
    <row r="142" spans="2:3">
      <c r="B142" s="189" t="s">
        <v>326</v>
      </c>
      <c r="C142" s="182">
        <f>入学願書!K35</f>
        <v>0</v>
      </c>
    </row>
    <row r="143" spans="2:3">
      <c r="B143" s="189" t="s">
        <v>327</v>
      </c>
      <c r="C143" s="182" t="str">
        <f>IF(C249=C250,"",IF(C249=TRUE,"交付","不交付"))</f>
        <v/>
      </c>
    </row>
    <row r="144" spans="2:3">
      <c r="B144" s="189" t="s">
        <v>328</v>
      </c>
      <c r="C144" s="182">
        <f>入学願書!AG35</f>
        <v>0</v>
      </c>
    </row>
    <row r="145" spans="2:3">
      <c r="B145" s="183" t="s">
        <v>348</v>
      </c>
      <c r="C145" s="182" t="str">
        <f>IF(C263=C264,"ERROR",IF(C263=TRUE,"有","無"))</f>
        <v>ERROR</v>
      </c>
    </row>
    <row r="146" spans="2:3">
      <c r="B146" s="183" t="s">
        <v>349</v>
      </c>
      <c r="C146" s="182">
        <f>履歴書!A40</f>
        <v>0</v>
      </c>
    </row>
    <row r="147" spans="2:3">
      <c r="B147" s="183" t="s">
        <v>341</v>
      </c>
      <c r="C147" s="182">
        <f>履歴書!P40</f>
        <v>0</v>
      </c>
    </row>
    <row r="148" spans="2:3">
      <c r="B148" s="185" t="s">
        <v>419</v>
      </c>
      <c r="C148" s="182" t="str">
        <f>履歴書!AC40&amp;"/"&amp;履歴書!AH40</f>
        <v>/</v>
      </c>
    </row>
    <row r="149" spans="2:3">
      <c r="B149" s="185" t="s">
        <v>420</v>
      </c>
      <c r="C149" s="182" t="str">
        <f>履歴書!AM40&amp;"/"&amp;履歴書!AS40</f>
        <v>/</v>
      </c>
    </row>
    <row r="150" spans="2:3">
      <c r="B150" s="183" t="s">
        <v>349</v>
      </c>
      <c r="C150" s="182">
        <f>履歴書!A42</f>
        <v>0</v>
      </c>
    </row>
    <row r="151" spans="2:3">
      <c r="B151" s="183" t="s">
        <v>341</v>
      </c>
      <c r="C151" s="182">
        <f>履歴書!P42</f>
        <v>0</v>
      </c>
    </row>
    <row r="152" spans="2:3">
      <c r="B152" s="185" t="s">
        <v>419</v>
      </c>
      <c r="C152" s="182" t="str">
        <f>履歴書!AC42&amp;"/"&amp;履歴書!AH42</f>
        <v>/</v>
      </c>
    </row>
    <row r="153" spans="2:3">
      <c r="B153" s="185" t="s">
        <v>420</v>
      </c>
      <c r="C153" s="182" t="str">
        <f>履歴書!AM42&amp;"/"&amp;履歴書!AS42</f>
        <v>/</v>
      </c>
    </row>
    <row r="154" spans="2:3">
      <c r="B154" s="183" t="s">
        <v>334</v>
      </c>
      <c r="C154" s="182">
        <f>履歴書!F60</f>
        <v>0</v>
      </c>
    </row>
    <row r="155" spans="2:3">
      <c r="B155" s="183" t="s">
        <v>335</v>
      </c>
      <c r="C155" s="182">
        <f>履歴書!A60</f>
        <v>0</v>
      </c>
    </row>
    <row r="156" spans="2:3">
      <c r="B156" s="183" t="s">
        <v>313</v>
      </c>
      <c r="C156" s="188">
        <f>履歴書!S60</f>
        <v>0</v>
      </c>
    </row>
    <row r="157" spans="2:3">
      <c r="B157" s="183" t="s">
        <v>315</v>
      </c>
      <c r="C157" s="182">
        <f>履歴書!Z60</f>
        <v>0</v>
      </c>
    </row>
    <row r="158" spans="2:3">
      <c r="B158" s="183" t="s">
        <v>347</v>
      </c>
      <c r="C158" s="182">
        <f>履歴書!AJ60</f>
        <v>0</v>
      </c>
    </row>
    <row r="159" spans="2:3">
      <c r="B159" s="183" t="s">
        <v>334</v>
      </c>
      <c r="C159" s="182">
        <f>履歴書!F62</f>
        <v>0</v>
      </c>
    </row>
    <row r="160" spans="2:3">
      <c r="B160" s="183" t="s">
        <v>335</v>
      </c>
      <c r="C160" s="182">
        <f>履歴書!A62</f>
        <v>0</v>
      </c>
    </row>
    <row r="161" spans="2:3">
      <c r="B161" s="183" t="s">
        <v>313</v>
      </c>
      <c r="C161" s="188">
        <f>履歴書!S62</f>
        <v>0</v>
      </c>
    </row>
    <row r="162" spans="2:3">
      <c r="B162" s="183" t="s">
        <v>315</v>
      </c>
      <c r="C162" s="182">
        <f>履歴書!Z62</f>
        <v>0</v>
      </c>
    </row>
    <row r="163" spans="2:3">
      <c r="B163" s="183" t="s">
        <v>347</v>
      </c>
      <c r="C163" s="182">
        <f>履歴書!AJ62</f>
        <v>0</v>
      </c>
    </row>
    <row r="164" spans="2:3">
      <c r="B164" s="183" t="s">
        <v>334</v>
      </c>
      <c r="C164" s="182">
        <f>履歴書!F64</f>
        <v>0</v>
      </c>
    </row>
    <row r="165" spans="2:3">
      <c r="B165" s="183" t="s">
        <v>335</v>
      </c>
      <c r="C165" s="182">
        <f>履歴書!A64</f>
        <v>0</v>
      </c>
    </row>
    <row r="166" spans="2:3">
      <c r="B166" s="183" t="s">
        <v>313</v>
      </c>
      <c r="C166" s="182">
        <f>履歴書!S64</f>
        <v>0</v>
      </c>
    </row>
    <row r="167" spans="2:3">
      <c r="B167" s="183" t="s">
        <v>315</v>
      </c>
      <c r="C167" s="182">
        <f>履歴書!Z64</f>
        <v>0</v>
      </c>
    </row>
    <row r="168" spans="2:3">
      <c r="B168" s="183" t="s">
        <v>347</v>
      </c>
      <c r="C168" s="182">
        <f>履歴書!AJ64</f>
        <v>0</v>
      </c>
    </row>
    <row r="169" spans="2:3">
      <c r="B169" s="183" t="s">
        <v>334</v>
      </c>
      <c r="C169" s="182">
        <f>履歴書!F66</f>
        <v>0</v>
      </c>
    </row>
    <row r="170" spans="2:3">
      <c r="B170" s="183" t="s">
        <v>335</v>
      </c>
      <c r="C170" s="182">
        <f>履歴書!A66</f>
        <v>0</v>
      </c>
    </row>
    <row r="171" spans="2:3">
      <c r="B171" s="183" t="s">
        <v>313</v>
      </c>
      <c r="C171" s="182">
        <f>履歴書!S66</f>
        <v>0</v>
      </c>
    </row>
    <row r="172" spans="2:3">
      <c r="B172" s="183" t="s">
        <v>315</v>
      </c>
      <c r="C172" s="182">
        <f>履歴書!Z66</f>
        <v>0</v>
      </c>
    </row>
    <row r="173" spans="2:3">
      <c r="B173" s="183" t="s">
        <v>347</v>
      </c>
      <c r="C173" s="182">
        <f>履歴書!AJ66</f>
        <v>0</v>
      </c>
    </row>
    <row r="174" spans="2:3">
      <c r="B174" s="183" t="s">
        <v>334</v>
      </c>
      <c r="C174" s="182">
        <f>履歴書!F68</f>
        <v>0</v>
      </c>
    </row>
    <row r="175" spans="2:3">
      <c r="B175" s="183" t="s">
        <v>335</v>
      </c>
      <c r="C175" s="182">
        <f>履歴書!A68</f>
        <v>0</v>
      </c>
    </row>
    <row r="176" spans="2:3">
      <c r="B176" s="183" t="s">
        <v>313</v>
      </c>
      <c r="C176" s="182">
        <f>履歴書!S68</f>
        <v>0</v>
      </c>
    </row>
    <row r="177" spans="1:3">
      <c r="B177" s="183" t="s">
        <v>315</v>
      </c>
      <c r="C177" s="182">
        <f>履歴書!Z68</f>
        <v>0</v>
      </c>
    </row>
    <row r="178" spans="1:3">
      <c r="B178" s="183" t="s">
        <v>347</v>
      </c>
      <c r="C178" s="182">
        <f>履歴書!AJ68</f>
        <v>0</v>
      </c>
    </row>
    <row r="179" spans="1:3">
      <c r="B179" s="183" t="s">
        <v>334</v>
      </c>
      <c r="C179" s="182">
        <f>履歴書!F70</f>
        <v>0</v>
      </c>
    </row>
    <row r="180" spans="1:3">
      <c r="B180" s="183" t="s">
        <v>335</v>
      </c>
      <c r="C180" s="182">
        <f>履歴書!A70</f>
        <v>0</v>
      </c>
    </row>
    <row r="181" spans="1:3">
      <c r="B181" s="183" t="s">
        <v>313</v>
      </c>
      <c r="C181" s="182">
        <f>履歴書!S70</f>
        <v>0</v>
      </c>
    </row>
    <row r="182" spans="1:3">
      <c r="B182" s="183" t="s">
        <v>315</v>
      </c>
      <c r="C182" s="182">
        <f>履歴書!Z70</f>
        <v>0</v>
      </c>
    </row>
    <row r="183" spans="1:3">
      <c r="B183" s="183" t="s">
        <v>347</v>
      </c>
    </row>
    <row r="184" spans="1:3" s="181" customFormat="1" ht="28.5">
      <c r="A184"/>
      <c r="B184" s="201" t="s">
        <v>405</v>
      </c>
      <c r="C184" s="182" t="str">
        <f>IF(C269=TRUE,"是","否")</f>
        <v>是</v>
      </c>
    </row>
    <row r="185" spans="1:3" s="181" customFormat="1">
      <c r="A185"/>
      <c r="B185" s="201" t="s">
        <v>408</v>
      </c>
      <c r="C185" s="182" t="str">
        <f>IF(C274=TRUE,"大学院",IF(C275=TRUE,"大学",IF(C276=TRUE,"専門学校","error")))</f>
        <v>error</v>
      </c>
    </row>
    <row r="186" spans="1:3" s="181" customFormat="1">
      <c r="A186"/>
      <c r="B186" s="201" t="s">
        <v>350</v>
      </c>
      <c r="C186" s="182">
        <f>理由書!T42</f>
        <v>0</v>
      </c>
    </row>
    <row r="187" spans="1:3" s="181" customFormat="1">
      <c r="A187"/>
      <c r="B187" s="201" t="s">
        <v>351</v>
      </c>
      <c r="C187" s="182" t="str">
        <f>IF(C270=TRUE,"是","否")</f>
        <v>否</v>
      </c>
    </row>
    <row r="188" spans="1:3" s="181" customFormat="1">
      <c r="A188"/>
      <c r="B188" s="201" t="s">
        <v>352</v>
      </c>
      <c r="C188" s="182" t="str">
        <f>IF(C271=TRUE,"是","否")</f>
        <v>否</v>
      </c>
    </row>
    <row r="189" spans="1:3" s="181" customFormat="1" ht="15.6" customHeight="1">
      <c r="A189"/>
      <c r="B189" s="201" t="s">
        <v>464</v>
      </c>
      <c r="C189" s="182" t="str">
        <f>IF(C272=TRUE,"是","否")</f>
        <v>否</v>
      </c>
    </row>
    <row r="190" spans="1:3" s="181" customFormat="1" ht="15.6" customHeight="1">
      <c r="A190"/>
      <c r="B190" s="201" t="s">
        <v>421</v>
      </c>
      <c r="C190" s="182">
        <f>理由書!S48</f>
        <v>0</v>
      </c>
    </row>
    <row r="191" spans="1:3">
      <c r="B191" s="183" t="s">
        <v>360</v>
      </c>
      <c r="C191" s="186">
        <f>経費支弁書!AC39</f>
        <v>775000</v>
      </c>
    </row>
    <row r="192" spans="1:3" ht="28.5">
      <c r="B192" s="183" t="s">
        <v>361</v>
      </c>
      <c r="C192" s="186">
        <f>経費支弁書!AC41</f>
        <v>0</v>
      </c>
    </row>
    <row r="193" spans="2:3">
      <c r="B193" s="202" t="s">
        <v>415</v>
      </c>
      <c r="C193" s="182" t="str">
        <f>IF(C278=TRUE,"学生の口座へ"," ")&amp;IF(C279=TRUE,"学校の口座へ"," ")&amp;IF(C280=TRUE,"その他"," ")</f>
        <v xml:space="preserve">学生の口座へ学校の口座へ </v>
      </c>
    </row>
    <row r="194" spans="2:3">
      <c r="B194" s="203" t="s">
        <v>462</v>
      </c>
    </row>
    <row r="195" spans="2:3" ht="28.5">
      <c r="B195" s="183" t="s">
        <v>363</v>
      </c>
      <c r="C195" s="182">
        <f>経費支弁書!E22</f>
        <v>0</v>
      </c>
    </row>
    <row r="196" spans="2:3" ht="28.5">
      <c r="B196" s="183" t="s">
        <v>364</v>
      </c>
      <c r="C196" s="182">
        <f>理由書!B4</f>
        <v>0</v>
      </c>
    </row>
    <row r="205" spans="2:3">
      <c r="B205" s="183" t="s">
        <v>362</v>
      </c>
    </row>
    <row r="237" spans="2:2" ht="13.5">
      <c r="B237" s="184"/>
    </row>
    <row r="241" spans="2:3">
      <c r="B241" s="183" t="s">
        <v>376</v>
      </c>
      <c r="C241" s="182" t="b">
        <v>0</v>
      </c>
    </row>
    <row r="242" spans="2:3">
      <c r="B242" s="183" t="s">
        <v>377</v>
      </c>
      <c r="C242" s="182" t="b">
        <v>1</v>
      </c>
    </row>
    <row r="243" spans="2:3">
      <c r="B243" s="183" t="s">
        <v>379</v>
      </c>
      <c r="C243" s="182" t="b">
        <v>0</v>
      </c>
    </row>
    <row r="244" spans="2:3">
      <c r="B244" s="183" t="s">
        <v>380</v>
      </c>
      <c r="C244" s="182" t="b">
        <v>1</v>
      </c>
    </row>
    <row r="245" spans="2:3">
      <c r="B245" s="183" t="s">
        <v>382</v>
      </c>
      <c r="C245" s="182" t="b">
        <v>0</v>
      </c>
    </row>
    <row r="246" spans="2:3">
      <c r="B246" s="183" t="s">
        <v>383</v>
      </c>
      <c r="C246" s="182" t="b">
        <v>0</v>
      </c>
    </row>
    <row r="247" spans="2:3">
      <c r="B247" s="183" t="s">
        <v>385</v>
      </c>
      <c r="C247" s="182" t="b">
        <v>0</v>
      </c>
    </row>
    <row r="248" spans="2:3">
      <c r="B248" s="183" t="s">
        <v>386</v>
      </c>
      <c r="C248" s="182" t="b">
        <v>0</v>
      </c>
    </row>
    <row r="249" spans="2:3">
      <c r="B249" s="183" t="s">
        <v>388</v>
      </c>
      <c r="C249" s="182" t="b">
        <v>0</v>
      </c>
    </row>
    <row r="250" spans="2:3">
      <c r="B250" s="183" t="s">
        <v>387</v>
      </c>
      <c r="C250" s="182" t="b">
        <v>0</v>
      </c>
    </row>
    <row r="259" spans="2:3" ht="13.5">
      <c r="B259" s="184" t="s">
        <v>371</v>
      </c>
      <c r="C259" s="182" t="b">
        <v>0</v>
      </c>
    </row>
    <row r="260" spans="2:3">
      <c r="B260" s="183" t="s">
        <v>372</v>
      </c>
      <c r="C260" s="182" t="b">
        <v>0</v>
      </c>
    </row>
    <row r="261" spans="2:3">
      <c r="B261" s="183" t="s">
        <v>373</v>
      </c>
      <c r="C261" s="182" t="b">
        <v>0</v>
      </c>
    </row>
    <row r="262" spans="2:3">
      <c r="B262" s="183" t="s">
        <v>374</v>
      </c>
      <c r="C262" s="182" t="b">
        <v>1</v>
      </c>
    </row>
    <row r="263" spans="2:3">
      <c r="B263" s="183" t="s">
        <v>399</v>
      </c>
      <c r="C263" s="182" t="b">
        <v>0</v>
      </c>
    </row>
    <row r="264" spans="2:3">
      <c r="B264" s="183" t="s">
        <v>400</v>
      </c>
      <c r="C264" s="182" t="b">
        <v>0</v>
      </c>
    </row>
    <row r="265" spans="2:3">
      <c r="B265" s="183" t="s">
        <v>401</v>
      </c>
      <c r="C265" s="182" t="b">
        <v>0</v>
      </c>
    </row>
    <row r="266" spans="2:3">
      <c r="B266" s="183" t="s">
        <v>402</v>
      </c>
      <c r="C266" s="182" t="b">
        <v>0</v>
      </c>
    </row>
    <row r="267" spans="2:3">
      <c r="B267" s="183" t="s">
        <v>404</v>
      </c>
      <c r="C267" s="182" t="b">
        <v>0</v>
      </c>
    </row>
    <row r="268" spans="2:3">
      <c r="B268" s="183" t="s">
        <v>403</v>
      </c>
      <c r="C268" s="182" t="b">
        <v>0</v>
      </c>
    </row>
    <row r="269" spans="2:3">
      <c r="B269" s="183" t="s">
        <v>406</v>
      </c>
      <c r="C269" s="182" t="b">
        <v>1</v>
      </c>
    </row>
    <row r="270" spans="2:3">
      <c r="B270" s="183" t="s">
        <v>132</v>
      </c>
      <c r="C270" s="182" t="b">
        <v>0</v>
      </c>
    </row>
    <row r="271" spans="2:3">
      <c r="B271" s="183" t="s">
        <v>134</v>
      </c>
      <c r="C271" s="182" t="b">
        <v>0</v>
      </c>
    </row>
    <row r="272" spans="2:3">
      <c r="B272" s="183" t="s">
        <v>135</v>
      </c>
      <c r="C272" s="182" t="b">
        <v>0</v>
      </c>
    </row>
    <row r="273" spans="2:3">
      <c r="B273" s="183" t="s">
        <v>407</v>
      </c>
    </row>
    <row r="274" spans="2:3">
      <c r="B274" s="183" t="s">
        <v>409</v>
      </c>
      <c r="C274" s="182" t="b">
        <v>0</v>
      </c>
    </row>
    <row r="275" spans="2:3">
      <c r="B275" s="183" t="s">
        <v>410</v>
      </c>
      <c r="C275" s="182" t="b">
        <v>0</v>
      </c>
    </row>
    <row r="276" spans="2:3">
      <c r="B276" s="183" t="s">
        <v>411</v>
      </c>
      <c r="C276" s="182" t="b">
        <v>0</v>
      </c>
    </row>
    <row r="277" spans="2:3">
      <c r="B277" s="183" t="s">
        <v>412</v>
      </c>
    </row>
    <row r="278" spans="2:3">
      <c r="B278" s="183" t="s">
        <v>416</v>
      </c>
      <c r="C278" s="182" t="b">
        <v>1</v>
      </c>
    </row>
    <row r="279" spans="2:3">
      <c r="B279" s="183" t="s">
        <v>417</v>
      </c>
      <c r="C279" s="182" t="b">
        <v>1</v>
      </c>
    </row>
    <row r="280" spans="2:3">
      <c r="B280" s="183" t="s">
        <v>418</v>
      </c>
      <c r="C280" s="182" t="b">
        <v>0</v>
      </c>
    </row>
  </sheetData>
  <phoneticPr fontId="2"/>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4190B-7B53-483B-AACE-13677367745D}">
  <dimension ref="A1:DS208"/>
  <sheetViews>
    <sheetView workbookViewId="0">
      <selection activeCell="BH4" sqref="BH4"/>
    </sheetView>
  </sheetViews>
  <sheetFormatPr defaultColWidth="8.875" defaultRowHeight="13.5"/>
  <cols>
    <col min="1" max="9" width="8.875" style="223"/>
    <col min="10" max="10" width="12.375" style="223" customWidth="1"/>
    <col min="11" max="16384" width="8.875" style="223"/>
  </cols>
  <sheetData>
    <row r="1" spans="1:123">
      <c r="A1" s="223">
        <v>1</v>
      </c>
      <c r="B1" s="223">
        <v>2</v>
      </c>
      <c r="C1" s="223">
        <v>3</v>
      </c>
      <c r="D1" s="223">
        <v>4</v>
      </c>
      <c r="E1" s="223">
        <v>5</v>
      </c>
      <c r="F1" s="223">
        <v>6</v>
      </c>
      <c r="G1" s="223">
        <v>7</v>
      </c>
      <c r="H1" s="223">
        <v>8</v>
      </c>
      <c r="I1" s="223">
        <v>9</v>
      </c>
      <c r="J1" s="223">
        <v>10</v>
      </c>
      <c r="K1" s="223">
        <v>11</v>
      </c>
      <c r="L1" s="223">
        <v>12</v>
      </c>
      <c r="M1" s="223">
        <v>13</v>
      </c>
      <c r="N1" s="223">
        <v>14</v>
      </c>
      <c r="O1" s="223">
        <v>15</v>
      </c>
      <c r="P1" s="223">
        <v>16</v>
      </c>
      <c r="Q1" s="223">
        <v>17</v>
      </c>
      <c r="R1" s="223">
        <v>18</v>
      </c>
      <c r="S1" s="223">
        <v>19</v>
      </c>
      <c r="T1" s="223">
        <v>20</v>
      </c>
      <c r="U1" s="223">
        <v>21</v>
      </c>
      <c r="V1" s="223">
        <v>22</v>
      </c>
      <c r="W1" s="223">
        <v>23</v>
      </c>
      <c r="X1" s="223">
        <v>24</v>
      </c>
      <c r="Y1" s="223">
        <v>25</v>
      </c>
      <c r="Z1" s="223">
        <v>26</v>
      </c>
      <c r="AA1" s="223">
        <v>27</v>
      </c>
      <c r="AB1" s="223">
        <v>28</v>
      </c>
      <c r="AC1" s="223">
        <v>29</v>
      </c>
      <c r="AD1" s="223">
        <v>30</v>
      </c>
      <c r="AE1" s="223">
        <v>31</v>
      </c>
      <c r="AF1" s="223">
        <v>32</v>
      </c>
      <c r="AG1" s="223">
        <v>33</v>
      </c>
      <c r="AH1" s="223">
        <v>34</v>
      </c>
      <c r="AI1" s="223">
        <v>35</v>
      </c>
      <c r="AJ1" s="223">
        <v>36</v>
      </c>
      <c r="AK1" s="223">
        <v>37</v>
      </c>
      <c r="AL1" s="223">
        <v>38</v>
      </c>
      <c r="AM1" s="223">
        <v>39</v>
      </c>
      <c r="AN1" s="223">
        <v>40</v>
      </c>
      <c r="AO1" s="223">
        <v>41</v>
      </c>
      <c r="AP1" s="223">
        <v>42</v>
      </c>
      <c r="AQ1" s="223">
        <v>43</v>
      </c>
      <c r="AR1" s="223">
        <v>44</v>
      </c>
      <c r="AS1" s="223">
        <v>45</v>
      </c>
      <c r="AT1" s="223">
        <v>46</v>
      </c>
      <c r="AU1" s="223">
        <v>47</v>
      </c>
      <c r="AV1" s="223">
        <v>48</v>
      </c>
      <c r="AW1" s="223">
        <v>49</v>
      </c>
      <c r="AX1" s="223">
        <v>50</v>
      </c>
      <c r="AY1" s="223">
        <v>51</v>
      </c>
      <c r="AZ1" s="223">
        <v>52</v>
      </c>
      <c r="BA1" s="223">
        <v>53</v>
      </c>
      <c r="BB1" s="223">
        <v>54</v>
      </c>
      <c r="BC1" s="223">
        <v>55</v>
      </c>
      <c r="BD1" s="223">
        <v>56</v>
      </c>
      <c r="BE1" s="223">
        <v>57</v>
      </c>
      <c r="BF1" s="223">
        <v>58</v>
      </c>
      <c r="BG1" s="223">
        <v>59</v>
      </c>
      <c r="BH1" s="223">
        <v>60</v>
      </c>
      <c r="BI1" s="223">
        <v>61</v>
      </c>
      <c r="BJ1" s="223">
        <v>62</v>
      </c>
      <c r="BK1" s="223">
        <v>63</v>
      </c>
      <c r="BL1" s="223">
        <v>64</v>
      </c>
      <c r="BM1" s="223">
        <v>65</v>
      </c>
      <c r="BN1" s="223">
        <v>66</v>
      </c>
      <c r="BO1" s="223">
        <v>67</v>
      </c>
      <c r="BP1" s="223">
        <v>68</v>
      </c>
      <c r="BQ1" s="223">
        <v>69</v>
      </c>
      <c r="BR1" s="223">
        <v>70</v>
      </c>
      <c r="BS1" s="223">
        <v>71</v>
      </c>
      <c r="BT1" s="223">
        <v>72</v>
      </c>
      <c r="BU1" s="223">
        <v>73</v>
      </c>
      <c r="BV1" s="223">
        <v>74</v>
      </c>
      <c r="BW1" s="223">
        <v>75</v>
      </c>
      <c r="BX1" s="223">
        <v>76</v>
      </c>
      <c r="BY1" s="223">
        <v>77</v>
      </c>
      <c r="BZ1" s="223">
        <v>78</v>
      </c>
      <c r="CA1" s="223">
        <v>79</v>
      </c>
      <c r="CB1" s="223">
        <v>80</v>
      </c>
      <c r="CC1" s="223">
        <v>81</v>
      </c>
      <c r="CD1" s="223">
        <v>82</v>
      </c>
      <c r="CE1" s="223">
        <v>83</v>
      </c>
      <c r="CF1" s="223">
        <v>84</v>
      </c>
      <c r="CG1" s="223">
        <v>85</v>
      </c>
      <c r="CH1" s="223">
        <v>86</v>
      </c>
      <c r="CI1" s="223">
        <v>87</v>
      </c>
      <c r="CJ1" s="223">
        <v>88</v>
      </c>
      <c r="CK1" s="223">
        <v>89</v>
      </c>
      <c r="CL1" s="223">
        <v>90</v>
      </c>
      <c r="CM1" s="223">
        <v>91</v>
      </c>
      <c r="CN1" s="223">
        <v>92</v>
      </c>
      <c r="CO1" s="223">
        <v>93</v>
      </c>
      <c r="CP1" s="223">
        <v>94</v>
      </c>
      <c r="CQ1" s="223">
        <v>95</v>
      </c>
      <c r="CR1" s="223">
        <v>96</v>
      </c>
      <c r="CS1" s="223">
        <v>97</v>
      </c>
      <c r="CT1" s="223">
        <v>98</v>
      </c>
      <c r="CU1" s="223">
        <v>99</v>
      </c>
      <c r="CV1" s="223">
        <v>100</v>
      </c>
      <c r="CW1" s="223">
        <v>101</v>
      </c>
      <c r="CX1" s="223">
        <v>102</v>
      </c>
      <c r="CY1" s="223">
        <v>103</v>
      </c>
      <c r="CZ1" s="223">
        <v>104</v>
      </c>
      <c r="DA1" s="223">
        <v>105</v>
      </c>
      <c r="DB1" s="223">
        <v>106</v>
      </c>
      <c r="DC1" s="223">
        <v>107</v>
      </c>
      <c r="DD1" s="223">
        <v>108</v>
      </c>
      <c r="DE1" s="223">
        <v>109</v>
      </c>
      <c r="DF1" s="223">
        <v>110</v>
      </c>
      <c r="DG1" s="223">
        <v>111</v>
      </c>
      <c r="DH1" s="223">
        <v>112</v>
      </c>
      <c r="DI1" s="223">
        <v>113</v>
      </c>
      <c r="DJ1" s="223">
        <v>114</v>
      </c>
      <c r="DK1" s="223">
        <v>115</v>
      </c>
      <c r="DL1" s="223">
        <v>116</v>
      </c>
      <c r="DM1" s="223">
        <v>117</v>
      </c>
      <c r="DN1" s="223">
        <v>118</v>
      </c>
      <c r="DO1" s="223">
        <v>119</v>
      </c>
      <c r="DP1" s="223">
        <v>120</v>
      </c>
      <c r="DQ1" s="223">
        <v>121</v>
      </c>
      <c r="DR1" s="223">
        <v>122</v>
      </c>
      <c r="DS1" s="223">
        <v>123</v>
      </c>
    </row>
    <row r="2" spans="1:123" ht="81">
      <c r="A2" s="223" t="s">
        <v>505</v>
      </c>
      <c r="B2" s="223" t="s">
        <v>506</v>
      </c>
      <c r="C2" s="223" t="s">
        <v>507</v>
      </c>
      <c r="D2" s="223" t="s">
        <v>508</v>
      </c>
      <c r="E2" s="223" t="s">
        <v>509</v>
      </c>
      <c r="F2" s="223" t="s">
        <v>510</v>
      </c>
      <c r="G2" s="223" t="s">
        <v>511</v>
      </c>
      <c r="H2" s="223" t="s">
        <v>512</v>
      </c>
      <c r="I2" s="223" t="s">
        <v>513</v>
      </c>
      <c r="J2" s="223" t="s">
        <v>184</v>
      </c>
      <c r="K2" s="223" t="s">
        <v>195</v>
      </c>
      <c r="L2" s="223" t="s">
        <v>449</v>
      </c>
      <c r="M2" s="223" t="s">
        <v>514</v>
      </c>
      <c r="N2" s="223" t="s">
        <v>515</v>
      </c>
      <c r="O2" s="223" t="s">
        <v>516</v>
      </c>
      <c r="P2" s="223" t="s">
        <v>185</v>
      </c>
      <c r="Q2" s="223" t="s">
        <v>450</v>
      </c>
      <c r="R2" s="223" t="s">
        <v>517</v>
      </c>
      <c r="S2" s="223" t="s">
        <v>518</v>
      </c>
      <c r="T2" s="223" t="s">
        <v>519</v>
      </c>
      <c r="U2" s="223" t="s">
        <v>520</v>
      </c>
      <c r="V2" s="223" t="s">
        <v>521</v>
      </c>
      <c r="W2" s="223" t="s">
        <v>522</v>
      </c>
      <c r="X2" s="223" t="s">
        <v>451</v>
      </c>
      <c r="Y2" s="223" t="s">
        <v>523</v>
      </c>
      <c r="Z2" s="223" t="s">
        <v>524</v>
      </c>
      <c r="AA2" s="223" t="s">
        <v>525</v>
      </c>
      <c r="AB2" s="223" t="s">
        <v>526</v>
      </c>
      <c r="AC2" s="223" t="s">
        <v>527</v>
      </c>
      <c r="AD2" s="223" t="s">
        <v>528</v>
      </c>
      <c r="AE2" s="223" t="s">
        <v>529</v>
      </c>
      <c r="AF2" s="223" t="s">
        <v>530</v>
      </c>
      <c r="AG2" s="223" t="s">
        <v>531</v>
      </c>
      <c r="AH2" s="223" t="s">
        <v>532</v>
      </c>
      <c r="AI2" s="223" t="s">
        <v>533</v>
      </c>
      <c r="AJ2" s="234" t="s">
        <v>534</v>
      </c>
      <c r="AK2" s="234" t="s">
        <v>535</v>
      </c>
      <c r="AL2" s="234" t="s">
        <v>536</v>
      </c>
      <c r="AM2" s="234" t="s">
        <v>537</v>
      </c>
      <c r="AN2" s="234" t="s">
        <v>538</v>
      </c>
      <c r="AO2" s="234" t="s">
        <v>539</v>
      </c>
      <c r="AP2" s="233" t="s">
        <v>540</v>
      </c>
      <c r="AQ2" s="233" t="s">
        <v>541</v>
      </c>
      <c r="AR2" s="233" t="s">
        <v>542</v>
      </c>
      <c r="AS2" s="233" t="s">
        <v>543</v>
      </c>
      <c r="AT2" s="233" t="s">
        <v>544</v>
      </c>
      <c r="AU2" s="233" t="s">
        <v>545</v>
      </c>
      <c r="AV2" s="231" t="s">
        <v>546</v>
      </c>
      <c r="AW2" s="231" t="s">
        <v>547</v>
      </c>
      <c r="AX2" s="231" t="s">
        <v>548</v>
      </c>
      <c r="AY2" s="231" t="s">
        <v>549</v>
      </c>
      <c r="AZ2" s="231" t="s">
        <v>550</v>
      </c>
      <c r="BA2" s="223" t="s">
        <v>551</v>
      </c>
      <c r="BB2" s="223" t="s">
        <v>552</v>
      </c>
      <c r="BC2" s="223" t="s">
        <v>553</v>
      </c>
      <c r="BD2" s="223" t="s">
        <v>554</v>
      </c>
      <c r="BE2" s="223" t="s">
        <v>555</v>
      </c>
      <c r="BF2" s="223" t="s">
        <v>556</v>
      </c>
      <c r="BG2" s="223" t="s">
        <v>557</v>
      </c>
      <c r="BH2" s="223" t="s">
        <v>558</v>
      </c>
      <c r="BI2" s="223" t="s">
        <v>559</v>
      </c>
      <c r="BJ2" s="223" t="s">
        <v>560</v>
      </c>
      <c r="BK2" s="223" t="s">
        <v>561</v>
      </c>
      <c r="BL2" s="223" t="s">
        <v>562</v>
      </c>
      <c r="BM2" s="223" t="s">
        <v>563</v>
      </c>
      <c r="BN2" s="223" t="s">
        <v>564</v>
      </c>
      <c r="BO2" s="223" t="s">
        <v>565</v>
      </c>
      <c r="BP2" s="231" t="s">
        <v>566</v>
      </c>
      <c r="BQ2" s="231" t="s">
        <v>567</v>
      </c>
      <c r="BR2" s="231" t="s">
        <v>568</v>
      </c>
      <c r="BS2" s="231" t="s">
        <v>569</v>
      </c>
      <c r="BT2" s="231" t="s">
        <v>570</v>
      </c>
      <c r="BU2" s="231" t="s">
        <v>571</v>
      </c>
      <c r="BV2" s="231" t="s">
        <v>572</v>
      </c>
      <c r="BW2" s="231" t="s">
        <v>573</v>
      </c>
      <c r="BX2" s="231" t="s">
        <v>574</v>
      </c>
      <c r="BY2" s="231" t="s">
        <v>575</v>
      </c>
      <c r="BZ2" s="231" t="s">
        <v>576</v>
      </c>
      <c r="CA2" s="231" t="s">
        <v>577</v>
      </c>
      <c r="CB2" s="231" t="s">
        <v>578</v>
      </c>
      <c r="CC2" s="223" t="s">
        <v>579</v>
      </c>
      <c r="CD2" s="223" t="s">
        <v>580</v>
      </c>
      <c r="CE2" s="223" t="s">
        <v>581</v>
      </c>
      <c r="CF2" s="223" t="s">
        <v>582</v>
      </c>
      <c r="CG2" s="223" t="s">
        <v>583</v>
      </c>
      <c r="CH2" s="223" t="s">
        <v>584</v>
      </c>
      <c r="CI2" s="223" t="s">
        <v>585</v>
      </c>
      <c r="CJ2" s="223" t="s">
        <v>586</v>
      </c>
      <c r="CK2" s="223" t="s">
        <v>587</v>
      </c>
      <c r="CL2" s="223" t="s">
        <v>588</v>
      </c>
      <c r="CM2" s="223" t="s">
        <v>589</v>
      </c>
      <c r="CN2" s="223" t="s">
        <v>590</v>
      </c>
      <c r="CO2" s="223" t="s">
        <v>591</v>
      </c>
      <c r="CP2" s="223" t="s">
        <v>592</v>
      </c>
      <c r="CQ2" s="223" t="s">
        <v>593</v>
      </c>
      <c r="CR2" s="223" t="s">
        <v>594</v>
      </c>
      <c r="CS2" s="223" t="s">
        <v>595</v>
      </c>
      <c r="CT2" s="223" t="s">
        <v>596</v>
      </c>
      <c r="CU2" s="223" t="s">
        <v>597</v>
      </c>
      <c r="CV2" s="223" t="s">
        <v>598</v>
      </c>
      <c r="CW2" s="223" t="s">
        <v>599</v>
      </c>
      <c r="CX2" s="223" t="s">
        <v>600</v>
      </c>
      <c r="CY2" s="223" t="s">
        <v>601</v>
      </c>
      <c r="CZ2" s="223" t="s">
        <v>602</v>
      </c>
      <c r="DA2" s="223" t="s">
        <v>603</v>
      </c>
      <c r="DB2" s="223" t="s">
        <v>604</v>
      </c>
      <c r="DC2" s="223" t="s">
        <v>605</v>
      </c>
      <c r="DD2" s="223" t="s">
        <v>606</v>
      </c>
      <c r="DE2" s="223" t="s">
        <v>607</v>
      </c>
      <c r="DF2" s="223" t="s">
        <v>608</v>
      </c>
      <c r="DG2" s="223" t="s">
        <v>609</v>
      </c>
      <c r="DH2" s="231" t="s">
        <v>610</v>
      </c>
      <c r="DI2" s="231" t="s">
        <v>611</v>
      </c>
      <c r="DJ2" s="231" t="s">
        <v>612</v>
      </c>
      <c r="DK2" s="231" t="s">
        <v>613</v>
      </c>
      <c r="DL2" s="231" t="s">
        <v>614</v>
      </c>
      <c r="DM2" s="231" t="s">
        <v>615</v>
      </c>
      <c r="DN2" s="231" t="s">
        <v>616</v>
      </c>
      <c r="DO2" s="231" t="s">
        <v>617</v>
      </c>
      <c r="DP2" s="231" t="s">
        <v>618</v>
      </c>
      <c r="DQ2" s="231" t="s">
        <v>619</v>
      </c>
      <c r="DR2" s="231" t="s">
        <v>620</v>
      </c>
      <c r="DS2" s="231" t="s">
        <v>621</v>
      </c>
    </row>
    <row r="3" spans="1:123" s="224" customFormat="1" ht="162">
      <c r="A3" s="224" t="s">
        <v>622</v>
      </c>
      <c r="B3" s="224" t="s">
        <v>623</v>
      </c>
      <c r="C3" s="224" t="s">
        <v>624</v>
      </c>
      <c r="D3" s="224" t="s">
        <v>625</v>
      </c>
      <c r="F3" s="224" t="s">
        <v>622</v>
      </c>
      <c r="H3" s="224" t="s">
        <v>624</v>
      </c>
      <c r="I3" s="224" t="s">
        <v>626</v>
      </c>
      <c r="J3" s="224" t="s">
        <v>627</v>
      </c>
      <c r="K3" s="224" t="s">
        <v>628</v>
      </c>
      <c r="L3" s="224" t="s">
        <v>629</v>
      </c>
      <c r="M3" s="224" t="s">
        <v>630</v>
      </c>
      <c r="N3" s="224" t="s">
        <v>622</v>
      </c>
      <c r="O3" s="224" t="s">
        <v>622</v>
      </c>
      <c r="P3" s="224" t="s">
        <v>452</v>
      </c>
      <c r="Q3" s="224" t="s">
        <v>631</v>
      </c>
      <c r="R3" s="224" t="s">
        <v>632</v>
      </c>
      <c r="S3" s="224" t="s">
        <v>633</v>
      </c>
      <c r="T3" s="224" t="s">
        <v>634</v>
      </c>
      <c r="U3" s="224" t="s">
        <v>622</v>
      </c>
      <c r="V3" s="224" t="s">
        <v>635</v>
      </c>
      <c r="W3" s="224" t="s">
        <v>622</v>
      </c>
      <c r="X3" s="224" t="s">
        <v>452</v>
      </c>
      <c r="Y3" s="224" t="s">
        <v>452</v>
      </c>
      <c r="Z3" s="224" t="s">
        <v>622</v>
      </c>
      <c r="AA3" s="224" t="s">
        <v>622</v>
      </c>
      <c r="AB3" s="224" t="s">
        <v>622</v>
      </c>
      <c r="AC3" s="224" t="s">
        <v>622</v>
      </c>
      <c r="AD3" s="224" t="s">
        <v>649</v>
      </c>
      <c r="AE3" s="224" t="s">
        <v>622</v>
      </c>
      <c r="AF3" s="224" t="s">
        <v>622</v>
      </c>
      <c r="AG3" s="224" t="s">
        <v>622</v>
      </c>
      <c r="AI3" s="224" t="s">
        <v>636</v>
      </c>
      <c r="AJ3" s="224" t="s">
        <v>649</v>
      </c>
      <c r="AK3" s="224" t="s">
        <v>622</v>
      </c>
      <c r="AL3" s="224" t="s">
        <v>622</v>
      </c>
      <c r="AM3" s="224" t="s">
        <v>622</v>
      </c>
      <c r="AN3" s="224" t="s">
        <v>622</v>
      </c>
      <c r="AO3" s="224" t="s">
        <v>622</v>
      </c>
      <c r="AP3" s="224" t="s">
        <v>622</v>
      </c>
      <c r="AQ3" s="224" t="s">
        <v>622</v>
      </c>
      <c r="AR3" s="224" t="s">
        <v>622</v>
      </c>
      <c r="AS3" s="224" t="s">
        <v>649</v>
      </c>
      <c r="AT3" s="224" t="s">
        <v>622</v>
      </c>
      <c r="AU3" s="224" t="s">
        <v>622</v>
      </c>
      <c r="AV3" s="224" t="s">
        <v>622</v>
      </c>
      <c r="AW3" s="224" t="s">
        <v>622</v>
      </c>
      <c r="AX3" s="224" t="s">
        <v>637</v>
      </c>
      <c r="AY3" s="224" t="s">
        <v>638</v>
      </c>
      <c r="AZ3" s="224" t="s">
        <v>622</v>
      </c>
      <c r="BA3" s="224" t="s">
        <v>622</v>
      </c>
      <c r="BB3" s="224" t="s">
        <v>622</v>
      </c>
      <c r="BC3" s="224" t="s">
        <v>622</v>
      </c>
      <c r="BD3" s="224" t="s">
        <v>622</v>
      </c>
      <c r="BE3" s="224" t="s">
        <v>622</v>
      </c>
      <c r="BF3" s="224" t="s">
        <v>622</v>
      </c>
      <c r="BG3" s="224" t="s">
        <v>622</v>
      </c>
      <c r="BH3" s="224" t="s">
        <v>622</v>
      </c>
      <c r="BI3" s="224" t="s">
        <v>622</v>
      </c>
      <c r="BJ3" s="224" t="s">
        <v>622</v>
      </c>
      <c r="BK3" s="224" t="s">
        <v>622</v>
      </c>
      <c r="BL3" s="224" t="s">
        <v>622</v>
      </c>
      <c r="BM3" s="224" t="s">
        <v>622</v>
      </c>
      <c r="BN3" s="224" t="s">
        <v>622</v>
      </c>
      <c r="BO3" s="224" t="s">
        <v>622</v>
      </c>
      <c r="BP3" s="224" t="s">
        <v>622</v>
      </c>
      <c r="BQ3" s="224" t="s">
        <v>639</v>
      </c>
      <c r="BR3" s="224" t="s">
        <v>622</v>
      </c>
      <c r="BS3" s="224" t="s">
        <v>622</v>
      </c>
      <c r="BT3" s="224" t="s">
        <v>622</v>
      </c>
      <c r="BU3" s="224" t="s">
        <v>622</v>
      </c>
      <c r="BV3" s="224" t="s">
        <v>622</v>
      </c>
      <c r="BW3" s="224" t="s">
        <v>622</v>
      </c>
      <c r="BX3" s="224" t="s">
        <v>622</v>
      </c>
      <c r="BY3" s="224" t="s">
        <v>622</v>
      </c>
      <c r="BZ3" s="224" t="s">
        <v>622</v>
      </c>
      <c r="CA3" s="224" t="s">
        <v>622</v>
      </c>
      <c r="CB3" s="224" t="s">
        <v>622</v>
      </c>
      <c r="CC3" s="224" t="s">
        <v>640</v>
      </c>
      <c r="CD3" s="224" t="s">
        <v>641</v>
      </c>
      <c r="CE3" s="224" t="s">
        <v>642</v>
      </c>
      <c r="CF3" s="224" t="s">
        <v>643</v>
      </c>
      <c r="CG3" s="224" t="s">
        <v>642</v>
      </c>
      <c r="CH3" s="224" t="s">
        <v>622</v>
      </c>
      <c r="CI3" s="224" t="s">
        <v>644</v>
      </c>
      <c r="CJ3" s="224" t="s">
        <v>622</v>
      </c>
      <c r="CK3" s="224" t="s">
        <v>622</v>
      </c>
      <c r="CL3" s="224" t="s">
        <v>622</v>
      </c>
      <c r="CM3" s="224" t="s">
        <v>622</v>
      </c>
      <c r="CN3" s="224" t="s">
        <v>622</v>
      </c>
      <c r="CO3" s="224" t="s">
        <v>622</v>
      </c>
      <c r="CP3" s="224" t="s">
        <v>622</v>
      </c>
      <c r="CQ3" s="224" t="s">
        <v>622</v>
      </c>
      <c r="CR3" s="224" t="s">
        <v>622</v>
      </c>
      <c r="CS3" s="224" t="s">
        <v>649</v>
      </c>
      <c r="CT3" s="224" t="s">
        <v>622</v>
      </c>
      <c r="CU3" s="224" t="s">
        <v>622</v>
      </c>
      <c r="CV3" s="224" t="s">
        <v>622</v>
      </c>
      <c r="CW3" s="224" t="s">
        <v>622</v>
      </c>
      <c r="CX3" s="224" t="s">
        <v>622</v>
      </c>
      <c r="CY3" s="224" t="s">
        <v>622</v>
      </c>
      <c r="CZ3" s="224" t="s">
        <v>622</v>
      </c>
      <c r="DA3" s="224" t="s">
        <v>622</v>
      </c>
      <c r="DB3" s="224" t="s">
        <v>622</v>
      </c>
      <c r="DC3" s="224" t="s">
        <v>622</v>
      </c>
      <c r="DD3" s="224" t="s">
        <v>622</v>
      </c>
      <c r="DE3" s="224" t="s">
        <v>622</v>
      </c>
      <c r="DF3" s="224" t="s">
        <v>622</v>
      </c>
      <c r="DG3" s="224" t="s">
        <v>622</v>
      </c>
      <c r="DH3" s="224" t="s">
        <v>622</v>
      </c>
      <c r="DI3" s="224" t="s">
        <v>622</v>
      </c>
      <c r="DJ3" s="224" t="s">
        <v>622</v>
      </c>
      <c r="DK3" s="224" t="s">
        <v>622</v>
      </c>
      <c r="DL3" s="224" t="s">
        <v>622</v>
      </c>
      <c r="DM3" s="224" t="s">
        <v>622</v>
      </c>
      <c r="DN3" s="224" t="s">
        <v>622</v>
      </c>
      <c r="DO3" s="224" t="s">
        <v>622</v>
      </c>
      <c r="DP3" s="224" t="s">
        <v>622</v>
      </c>
      <c r="DQ3" s="224" t="s">
        <v>622</v>
      </c>
      <c r="DR3" s="224" t="s">
        <v>622</v>
      </c>
      <c r="DS3" s="224" t="s">
        <v>622</v>
      </c>
    </row>
    <row r="4" spans="1:123" ht="59.45" customHeight="1">
      <c r="C4" s="223" t="str">
        <f>入学願書!K12&amp;"  "&amp;入学願書!Y12</f>
        <v xml:space="preserve">  </v>
      </c>
      <c r="E4" s="223" t="str">
        <f>IF(C201=C202,"",IF(C201=TRUE,"2年進学コース","1.5年進学コース"))</f>
        <v>2年進学コース</v>
      </c>
      <c r="H4" s="223" t="str">
        <f>IF(入学願書!K10&lt;&gt;"",入学願書!K10&amp;"  "&amp;入学願書!Y10,入学願書!K12&amp;"  "&amp;入学願書!Y12)</f>
        <v xml:space="preserve">  </v>
      </c>
      <c r="I4" s="223">
        <f>入学願書!F13</f>
        <v>0</v>
      </c>
      <c r="J4" s="223" t="str">
        <f>入学願書!F15&amp;"/"&amp;入学願書!K15&amp;"/"&amp;入学願書!O15</f>
        <v>//</v>
      </c>
      <c r="K4" s="223" t="str">
        <f>IF(C203=C204,"",IF(C203=TRUE,"男","女"))</f>
        <v/>
      </c>
      <c r="L4" s="223">
        <f>入学願書!Y13</f>
        <v>0</v>
      </c>
      <c r="M4" s="223">
        <f>入学願書!F19</f>
        <v>0</v>
      </c>
      <c r="N4" s="225">
        <f>入学願書!AL19</f>
        <v>0</v>
      </c>
      <c r="P4" s="223" t="str">
        <f>IF(C205=C206,"",IF(C205=TRUE,"有","無"))</f>
        <v/>
      </c>
      <c r="Q4" s="223">
        <f>入学願書!AD15</f>
        <v>0</v>
      </c>
      <c r="S4" s="223">
        <f>入学願書!AM23</f>
        <v>0</v>
      </c>
      <c r="T4" s="223" t="str">
        <f>IF(入学願書!F23&lt;&gt;"",入学願書!F23,"申請中")</f>
        <v>申請中</v>
      </c>
      <c r="U4" s="223" t="str">
        <f>入学願書!T23&amp;"/"&amp;入学願書!Y23&amp;"/"&amp;入学願書!AC23</f>
        <v>//</v>
      </c>
      <c r="V4" s="223" t="str">
        <f>V3</f>
        <v>■</v>
      </c>
      <c r="Y4" s="223" t="str">
        <f>IF(C207=C208,"",IF(C207=TRUE,"有","無"))</f>
        <v/>
      </c>
      <c r="Z4" s="223">
        <f>入学願書!AI37</f>
        <v>0</v>
      </c>
      <c r="AA4" s="223" t="str">
        <f>入学願書!A41&amp;"/"&amp;入学願書!E41&amp;"/"&amp;入学願書!H41</f>
        <v>//</v>
      </c>
      <c r="AB4" s="223" t="str">
        <f>入学願書!K41&amp;"/"&amp;入学願書!O41&amp;"/"&amp;入学願書!R41</f>
        <v>//</v>
      </c>
      <c r="AC4" s="223" t="str">
        <f>IF(C17=TRUE,"■","")</f>
        <v/>
      </c>
      <c r="AD4" s="223" t="str">
        <f>IF(C15=TRUE,"■","")</f>
        <v>■</v>
      </c>
      <c r="AE4" s="223" t="str">
        <f>IF(C16=TRUE,"■","")</f>
        <v/>
      </c>
      <c r="AF4" s="223" t="str">
        <f>IF(C18=TRUE,"■","")</f>
        <v/>
      </c>
      <c r="AG4" s="223" t="str">
        <f>IF(理由書!S48&lt;&gt;"",理由書!S48,"")</f>
        <v/>
      </c>
      <c r="AI4" s="223">
        <f>履歴書!AR34</f>
        <v>0</v>
      </c>
      <c r="AJ4" s="224"/>
      <c r="AO4" s="223" t="str">
        <f>IF(履歴書!AR32&lt;&gt;"","■","")</f>
        <v/>
      </c>
      <c r="AP4" s="223" t="str">
        <f>IF(履歴書!AR32="","■","")</f>
        <v>■</v>
      </c>
      <c r="AS4" s="223" t="str">
        <f>IF(履歴書!AR30="","■","")</f>
        <v>■</v>
      </c>
      <c r="AT4" s="223" t="str">
        <f>IF(履歴書!AR28="","■","")</f>
        <v>■</v>
      </c>
      <c r="AU4" s="223" t="str">
        <f>IF(履歴書!AR26="","■","")</f>
        <v>■</v>
      </c>
      <c r="AX4" s="223" t="str">
        <f>IF(履歴書!F32&lt;&gt;0,履歴書!F32,IF(履歴書!F30&lt;&gt;0,履歴書!F30,IF(履歴書!F28&lt;&gt;0,履歴書!F28, IF(履歴書!F26&lt;&gt;0,履歴書!F26, IF(履歴書!F24&lt;&gt;0,履歴書!F24, "")))))</f>
        <v/>
      </c>
      <c r="AY4" s="223" t="str">
        <f>basedata!C33</f>
        <v>/</v>
      </c>
      <c r="BA4" s="223" t="str">
        <f>IF(履歴書!F54=""&amp;履歴書!U52&lt;&gt;"","JLPT",履歴書!F54)</f>
        <v>JLPT</v>
      </c>
      <c r="BB4" s="223">
        <f>履歴書!AE52</f>
        <v>0</v>
      </c>
      <c r="BF4" s="223">
        <f>履歴書!A48</f>
        <v>0</v>
      </c>
      <c r="BG4" s="223" t="str">
        <f>履歴書!AC48&amp;"/"&amp;履歴書!AH48</f>
        <v>/</v>
      </c>
      <c r="BH4" s="223" t="str">
        <f>履歴書!AM48&amp;"/"&amp;履歴書!AS48</f>
        <v>/</v>
      </c>
      <c r="BI4" s="223" t="str">
        <f>IF(履歴書!A50&lt;&gt;"",履歴書!A50,"")</f>
        <v/>
      </c>
      <c r="BJ4" s="223" t="str">
        <f>IF(履歴書!AC50&lt;&gt;"",履歴書!AC50&amp;"/"&amp;履歴書!AH50,"")</f>
        <v/>
      </c>
      <c r="BK4" s="223" t="str">
        <f>IF(履歴書!AC50&lt;&gt;"",履歴書!AM50&amp;"/"&amp;履歴書!AS50,"")</f>
        <v/>
      </c>
      <c r="CC4" s="223">
        <f>履歴書!F74</f>
        <v>0</v>
      </c>
      <c r="CD4" s="223">
        <f>履歴書!F76</f>
        <v>0</v>
      </c>
      <c r="CE4" s="225">
        <f>履歴書!AL76</f>
        <v>0</v>
      </c>
      <c r="CF4" s="223">
        <f>履歴書!F78</f>
        <v>0</v>
      </c>
      <c r="CG4" s="225">
        <f>履歴書!AL77</f>
        <v>0</v>
      </c>
      <c r="CH4" s="232" t="str">
        <f>履歴書!AQ78&amp;"円"</f>
        <v>円</v>
      </c>
      <c r="CJ4" s="223" t="str">
        <f>""</f>
        <v/>
      </c>
      <c r="CK4" s="223" t="str">
        <f>""</f>
        <v/>
      </c>
      <c r="CL4" s="223" t="str">
        <f>""</f>
        <v/>
      </c>
      <c r="CM4" s="223" t="str">
        <f>""</f>
        <v/>
      </c>
      <c r="CN4" s="223" t="str">
        <f>""</f>
        <v/>
      </c>
      <c r="CO4" s="223" t="str">
        <f>""</f>
        <v/>
      </c>
      <c r="CP4" s="223" t="str">
        <f>""</f>
        <v/>
      </c>
      <c r="CQ4" s="223" t="str">
        <f>IF(履歴書!AM74="夫","■","")</f>
        <v/>
      </c>
      <c r="CR4" s="223" t="str">
        <f>IF(履歴書!AM74="妻","■","")</f>
        <v/>
      </c>
      <c r="CS4" s="223" t="str">
        <f>IF(履歴書!AM74="父","■","")</f>
        <v/>
      </c>
      <c r="CT4" s="223" t="str">
        <f>IF(履歴書!AM74="母","■","")</f>
        <v/>
      </c>
      <c r="CU4" s="223" t="str">
        <f>IF(履歴書!AM74="祖父","■","")</f>
        <v/>
      </c>
      <c r="CV4" s="223" t="str">
        <f>IF(履歴書!AM74="祖母","■","")</f>
        <v/>
      </c>
      <c r="CW4" s="223" t="str">
        <f>IF(履歴書!AM74="養父","■","")</f>
        <v/>
      </c>
      <c r="CX4" s="223" t="str">
        <f>IF(履歴書!AM74="養母","■","")</f>
        <v/>
      </c>
      <c r="CY4" s="223" t="str">
        <f>IF(OR(履歴書!AM74="兄",履歴書!AM74="弟",履歴書!AM74="姉",履歴書!AM74="妹"),"■","")</f>
        <v/>
      </c>
      <c r="CZ4" s="223" t="str">
        <f>IF(OR(履歴書!AM74="叔父",履歴書!AM74="伯父",履歴書!AM74="叔母",履歴書!AM74="伯母"),"■","")</f>
        <v/>
      </c>
      <c r="DA4" s="223" t="str">
        <f>""</f>
        <v/>
      </c>
      <c r="DB4" s="223" t="str">
        <f>""</f>
        <v/>
      </c>
      <c r="DC4" s="223" t="str">
        <f>""</f>
        <v/>
      </c>
      <c r="DD4" s="223" t="str">
        <f>""</f>
        <v/>
      </c>
      <c r="DE4" s="223" t="str">
        <f>""</f>
        <v/>
      </c>
      <c r="DF4" s="223" t="str">
        <f>""</f>
        <v/>
      </c>
      <c r="DG4" s="223" t="str">
        <f>""</f>
        <v/>
      </c>
    </row>
    <row r="15" spans="1:123" ht="28.5">
      <c r="A15"/>
      <c r="B15" s="183" t="s">
        <v>406</v>
      </c>
      <c r="C15" s="182" t="b">
        <v>1</v>
      </c>
    </row>
    <row r="16" spans="1:123" ht="28.5">
      <c r="A16"/>
      <c r="B16" s="183" t="s">
        <v>132</v>
      </c>
      <c r="C16" s="182" t="b">
        <v>0</v>
      </c>
    </row>
    <row r="17" spans="1:3" ht="14.25">
      <c r="A17"/>
      <c r="B17" s="183" t="s">
        <v>134</v>
      </c>
      <c r="C17" s="182" t="b">
        <v>0</v>
      </c>
    </row>
    <row r="18" spans="1:3" ht="14.25">
      <c r="A18"/>
      <c r="B18" s="183" t="s">
        <v>135</v>
      </c>
      <c r="C18" s="182" t="b">
        <v>0</v>
      </c>
    </row>
    <row r="201" spans="1:3" s="226" customFormat="1" ht="22.5">
      <c r="A201" s="226" t="s">
        <v>647</v>
      </c>
      <c r="B201" s="226" t="s">
        <v>645</v>
      </c>
      <c r="C201" s="226" t="b">
        <v>1</v>
      </c>
    </row>
    <row r="202" spans="1:3" s="226" customFormat="1" ht="22.5">
      <c r="A202" s="226" t="s">
        <v>648</v>
      </c>
      <c r="B202" s="226" t="s">
        <v>646</v>
      </c>
      <c r="C202" s="226" t="b">
        <v>0</v>
      </c>
    </row>
    <row r="203" spans="1:3" s="227" customFormat="1" ht="11.25">
      <c r="B203" s="228" t="s">
        <v>429</v>
      </c>
      <c r="C203" s="229" t="b">
        <v>0</v>
      </c>
    </row>
    <row r="204" spans="1:3" s="227" customFormat="1" ht="11.25">
      <c r="B204" s="228" t="s">
        <v>430</v>
      </c>
      <c r="C204" s="229" t="b">
        <v>0</v>
      </c>
    </row>
    <row r="205" spans="1:3" s="227" customFormat="1" ht="13.9" customHeight="1">
      <c r="B205" s="228" t="s">
        <v>373</v>
      </c>
      <c r="C205" s="229" t="b">
        <v>0</v>
      </c>
    </row>
    <row r="206" spans="1:3" s="227" customFormat="1" ht="11.25">
      <c r="B206" s="228" t="s">
        <v>374</v>
      </c>
      <c r="C206" s="229" t="b">
        <v>0</v>
      </c>
    </row>
    <row r="207" spans="1:3" customFormat="1" ht="22.5">
      <c r="B207" s="230" t="s">
        <v>390</v>
      </c>
      <c r="C207" s="182" t="b">
        <v>0</v>
      </c>
    </row>
    <row r="208" spans="1:3" customFormat="1" ht="22.5">
      <c r="B208" s="230" t="s">
        <v>391</v>
      </c>
      <c r="C208" s="182" t="b">
        <v>0</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入学願書</vt:lpstr>
      <vt:lpstr>履歴書</vt:lpstr>
      <vt:lpstr>理由書</vt:lpstr>
      <vt:lpstr>経費支弁書</vt:lpstr>
      <vt:lpstr>誓約書</vt:lpstr>
      <vt:lpstr>basedata</vt:lpstr>
      <vt:lpstr>TOTALDATA</vt:lpstr>
      <vt:lpstr>履歴書!Print_Area</vt:lpstr>
      <vt:lpstr>入学願書!Print_Area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2023-06-02T06:05:40Z</dcterms:modified>
</cp:coreProperties>
</file>